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2"/>
  </bookViews>
  <sheets>
    <sheet name="00000" sheetId="1" r:id="rId1"/>
    <sheet name="0000" sheetId="2" r:id="rId2"/>
    <sheet name="MLADINCI" sheetId="3" r:id="rId3"/>
  </sheets>
  <definedNames>
    <definedName name="_xlnm.Print_Area" localSheetId="1">'0000'!$A$1:$V$50</definedName>
    <definedName name="_xlnm.Print_Area" localSheetId="0">'00000'!$A$1:$Z$54</definedName>
    <definedName name="_xlnm.Print_Area" localSheetId="2">'MLADINCI'!$A$1:$W$41</definedName>
  </definedNames>
  <calcPr fullCalcOnLoad="1"/>
</workbook>
</file>

<file path=xl/sharedStrings.xml><?xml version="1.0" encoding="utf-8"?>
<sst xmlns="http://schemas.openxmlformats.org/spreadsheetml/2006/main" count="98" uniqueCount="85">
  <si>
    <t>MESTO</t>
  </si>
  <si>
    <t>PGD</t>
  </si>
  <si>
    <t>START</t>
  </si>
  <si>
    <t>CILJ</t>
  </si>
  <si>
    <t xml:space="preserve">ČAS V </t>
  </si>
  <si>
    <t>ČAS</t>
  </si>
  <si>
    <t>TOČK</t>
  </si>
  <si>
    <t>3.KT</t>
  </si>
  <si>
    <t>5.KT</t>
  </si>
  <si>
    <t>4.KT</t>
  </si>
  <si>
    <t>REZULTAT</t>
  </si>
  <si>
    <t>ZŠT.</t>
  </si>
  <si>
    <t>EKIPA</t>
  </si>
  <si>
    <t xml:space="preserve"> TOČKAH</t>
  </si>
  <si>
    <t>2.KT</t>
  </si>
  <si>
    <t>1.KT</t>
  </si>
  <si>
    <t>NEG.T</t>
  </si>
  <si>
    <t>ČAS V s.</t>
  </si>
  <si>
    <t>SKUPAJ</t>
  </si>
  <si>
    <t>TOČKE</t>
  </si>
  <si>
    <t>Trojak</t>
  </si>
  <si>
    <t>Vozli</t>
  </si>
  <si>
    <t>Narava</t>
  </si>
  <si>
    <t>Gasilniki</t>
  </si>
  <si>
    <t>GASILSKA</t>
  </si>
  <si>
    <t>ZVEZA</t>
  </si>
  <si>
    <t>GASILSKA ZVEZA SLOVENIJE</t>
  </si>
  <si>
    <t>Mrtvi</t>
  </si>
  <si>
    <t>čas</t>
  </si>
  <si>
    <t>Prva p.</t>
  </si>
  <si>
    <t>MLADINCI - KE</t>
  </si>
  <si>
    <t>JAKOBSKI DOL; 6.9.2008</t>
  </si>
  <si>
    <t>RUŠE</t>
  </si>
  <si>
    <t>CELJE</t>
  </si>
  <si>
    <t>GROSUPLJE</t>
  </si>
  <si>
    <t>ŠMARTNO PRI LITIJI</t>
  </si>
  <si>
    <t>LITIJA</t>
  </si>
  <si>
    <t>DOMŽALE</t>
  </si>
  <si>
    <t>GRADNIK</t>
  </si>
  <si>
    <t>SEMIČ</t>
  </si>
  <si>
    <t>TRŽIČ</t>
  </si>
  <si>
    <t>VRHNIKA</t>
  </si>
  <si>
    <t>CERKNO</t>
  </si>
  <si>
    <t>PALOMA</t>
  </si>
  <si>
    <t>G.RADGONA</t>
  </si>
  <si>
    <t>LOPATA</t>
  </si>
  <si>
    <t>ŽALEC</t>
  </si>
  <si>
    <t>DOLOMITI</t>
  </si>
  <si>
    <t>ŠKOFLJICA</t>
  </si>
  <si>
    <t>AMBRUS</t>
  </si>
  <si>
    <t>IVANČNA GOR.</t>
  </si>
  <si>
    <t>POLICA</t>
  </si>
  <si>
    <t>DRENOV GRIČ-L.BR.</t>
  </si>
  <si>
    <t>TOLMIN</t>
  </si>
  <si>
    <t>IDRIJA</t>
  </si>
  <si>
    <t>SLOV.GORICE</t>
  </si>
  <si>
    <t>PALOMA  1</t>
  </si>
  <si>
    <t>SLEMEN</t>
  </si>
  <si>
    <t>MELE</t>
  </si>
  <si>
    <t>GRIŽE</t>
  </si>
  <si>
    <t>ŠALEK</t>
  </si>
  <si>
    <t>ŠALEŠK.DOLINE</t>
  </si>
  <si>
    <t>HRUŠEVO</t>
  </si>
  <si>
    <t>DVOR</t>
  </si>
  <si>
    <t>STIČNA</t>
  </si>
  <si>
    <t>JAVORJE</t>
  </si>
  <si>
    <t>RADOMLJE</t>
  </si>
  <si>
    <t>DOLE PRI LITIJI</t>
  </si>
  <si>
    <t>ČREŠNJEVEC</t>
  </si>
  <si>
    <t>BOHINJSK.BELA</t>
  </si>
  <si>
    <t>BLED-BOHINJ</t>
  </si>
  <si>
    <t>KOVOR  2</t>
  </si>
  <si>
    <t>KOVOR  1</t>
  </si>
  <si>
    <t xml:space="preserve">BLATNA Brezov. </t>
  </si>
  <si>
    <t>LOGATEC</t>
  </si>
  <si>
    <t>KNEŽA</t>
  </si>
  <si>
    <t>LEDINE</t>
  </si>
  <si>
    <t xml:space="preserve">PLUŽNJE </t>
  </si>
  <si>
    <t>Šta.</t>
  </si>
  <si>
    <t>št.</t>
  </si>
  <si>
    <t>Preb.dol.vas Marija reka</t>
  </si>
  <si>
    <t>VRH NAD ŽELIMLJAMI</t>
  </si>
  <si>
    <t>Vrh sv.treh kraljev</t>
  </si>
  <si>
    <t>PREBOLT</t>
  </si>
  <si>
    <t>8. DRŽAVNO TEKMOVANJE V ORIENTACIJI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</si>
</sst>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;@"/>
    <numFmt numFmtId="173" formatCode="[$-F400]h:mm:ss\ AM/PM"/>
    <numFmt numFmtId="174" formatCode="[$-424]d\.\ mmmm\ yyyy"/>
  </numFmts>
  <fonts count="28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Verdana"/>
      <family val="2"/>
    </font>
    <font>
      <sz val="12"/>
      <color indexed="54"/>
      <name val="Verdana"/>
      <family val="2"/>
    </font>
    <font>
      <b/>
      <sz val="12"/>
      <color indexed="62"/>
      <name val="Verdana"/>
      <family val="2"/>
    </font>
    <font>
      <b/>
      <i/>
      <sz val="14"/>
      <color indexed="62"/>
      <name val="Verdana"/>
      <family val="2"/>
    </font>
    <font>
      <b/>
      <sz val="13"/>
      <color indexed="54"/>
      <name val="Verdana"/>
      <family val="2"/>
    </font>
    <font>
      <b/>
      <sz val="8"/>
      <color indexed="6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6"/>
      <color indexed="62"/>
      <name val="Verdana"/>
      <family val="2"/>
    </font>
    <font>
      <sz val="6"/>
      <color indexed="62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Arial CE"/>
      <family val="0"/>
    </font>
    <font>
      <sz val="14"/>
      <color indexed="12"/>
      <name val="Verdana"/>
      <family val="2"/>
    </font>
    <font>
      <sz val="14"/>
      <color indexed="12"/>
      <name val="Arial CE"/>
      <family val="0"/>
    </font>
    <font>
      <sz val="10"/>
      <color indexed="12"/>
      <name val="Arial CE"/>
      <family val="0"/>
    </font>
    <font>
      <b/>
      <sz val="11"/>
      <color indexed="12"/>
      <name val="Verdana"/>
      <family val="2"/>
    </font>
    <font>
      <sz val="12"/>
      <color indexed="12"/>
      <name val="Verdana"/>
      <family val="2"/>
    </font>
    <font>
      <sz val="10"/>
      <color indexed="12"/>
      <name val="Verdana"/>
      <family val="2"/>
    </font>
    <font>
      <b/>
      <sz val="14"/>
      <color indexed="12"/>
      <name val="Verdana"/>
      <family val="2"/>
    </font>
    <font>
      <b/>
      <sz val="14"/>
      <color indexed="12"/>
      <name val="Arial CE"/>
      <family val="0"/>
    </font>
    <font>
      <b/>
      <sz val="10"/>
      <name val="Verdana"/>
      <family val="2"/>
    </font>
    <font>
      <b/>
      <sz val="10"/>
      <color indexed="62"/>
      <name val="Verdana"/>
      <family val="2"/>
    </font>
    <font>
      <sz val="10"/>
      <color indexed="62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0" fontId="9" fillId="2" borderId="0" xfId="0" applyFont="1" applyFill="1" applyAlignment="1">
      <alignment/>
    </xf>
    <xf numFmtId="0" fontId="9" fillId="2" borderId="0" xfId="0" applyNumberFormat="1" applyFont="1" applyFill="1" applyAlignment="1">
      <alignment/>
    </xf>
    <xf numFmtId="2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center"/>
    </xf>
    <xf numFmtId="0" fontId="8" fillId="3" borderId="7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1" fillId="3" borderId="12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8" fillId="3" borderId="12" xfId="0" applyNumberFormat="1" applyFont="1" applyFill="1" applyBorder="1" applyAlignment="1">
      <alignment horizontal="center"/>
    </xf>
    <xf numFmtId="2" fontId="8" fillId="3" borderId="6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11" fillId="3" borderId="6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23" fillId="2" borderId="0" xfId="0" applyFont="1" applyFill="1" applyAlignment="1">
      <alignment horizontal="center"/>
    </xf>
    <xf numFmtId="0" fontId="15" fillId="0" borderId="18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0" borderId="0" xfId="0" applyBorder="1" applyAlignment="1">
      <alignment/>
    </xf>
    <xf numFmtId="0" fontId="0" fillId="3" borderId="1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0" xfId="0" applyFill="1" applyAlignment="1">
      <alignment/>
    </xf>
    <xf numFmtId="0" fontId="3" fillId="5" borderId="18" xfId="0" applyFont="1" applyFill="1" applyBorder="1" applyAlignment="1">
      <alignment horizontal="center"/>
    </xf>
    <xf numFmtId="21" fontId="3" fillId="0" borderId="19" xfId="0" applyNumberFormat="1" applyFont="1" applyFill="1" applyBorder="1" applyAlignment="1" applyProtection="1">
      <alignment horizontal="center"/>
      <protection locked="0"/>
    </xf>
    <xf numFmtId="21" fontId="3" fillId="0" borderId="20" xfId="0" applyNumberFormat="1" applyFont="1" applyFill="1" applyBorder="1" applyAlignment="1" applyProtection="1">
      <alignment horizontal="center"/>
      <protection locked="0"/>
    </xf>
    <xf numFmtId="21" fontId="25" fillId="5" borderId="19" xfId="0" applyNumberFormat="1" applyFont="1" applyFill="1" applyBorder="1" applyAlignment="1">
      <alignment horizontal="center"/>
    </xf>
    <xf numFmtId="0" fontId="25" fillId="5" borderId="19" xfId="0" applyNumberFormat="1" applyFont="1" applyFill="1" applyBorder="1" applyAlignment="1">
      <alignment horizontal="center"/>
    </xf>
    <xf numFmtId="2" fontId="25" fillId="5" borderId="19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Alignment="1" applyProtection="1">
      <alignment horizontal="center"/>
      <protection locked="0"/>
    </xf>
    <xf numFmtId="0" fontId="3" fillId="6" borderId="19" xfId="0" applyNumberFormat="1" applyFont="1" applyFill="1" applyBorder="1" applyAlignment="1" applyProtection="1">
      <alignment horizontal="center"/>
      <protection locked="0"/>
    </xf>
    <xf numFmtId="2" fontId="3" fillId="6" borderId="19" xfId="0" applyNumberFormat="1" applyFont="1" applyFill="1" applyBorder="1" applyAlignment="1" applyProtection="1">
      <alignment horizontal="center"/>
      <protection locked="0"/>
    </xf>
    <xf numFmtId="0" fontId="3" fillId="0" borderId="19" xfId="0" applyNumberFormat="1" applyFont="1" applyFill="1" applyBorder="1" applyAlignment="1" applyProtection="1">
      <alignment horizontal="center"/>
      <protection locked="0"/>
    </xf>
    <xf numFmtId="2" fontId="3" fillId="5" borderId="19" xfId="0" applyNumberFormat="1" applyFont="1" applyFill="1" applyBorder="1" applyAlignment="1">
      <alignment horizontal="center"/>
    </xf>
    <xf numFmtId="2" fontId="26" fillId="5" borderId="19" xfId="0" applyNumberFormat="1" applyFont="1" applyFill="1" applyBorder="1" applyAlignment="1">
      <alignment horizontal="center"/>
    </xf>
    <xf numFmtId="0" fontId="25" fillId="7" borderId="16" xfId="0" applyNumberFormat="1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>
      <alignment horizontal="center"/>
    </xf>
    <xf numFmtId="21" fontId="3" fillId="0" borderId="4" xfId="0" applyNumberFormat="1" applyFont="1" applyFill="1" applyBorder="1" applyAlignment="1" applyProtection="1">
      <alignment horizontal="center"/>
      <protection locked="0"/>
    </xf>
    <xf numFmtId="21" fontId="25" fillId="5" borderId="4" xfId="0" applyNumberFormat="1" applyFont="1" applyFill="1" applyBorder="1" applyAlignment="1">
      <alignment horizontal="center"/>
    </xf>
    <xf numFmtId="0" fontId="25" fillId="5" borderId="4" xfId="0" applyNumberFormat="1" applyFont="1" applyFill="1" applyBorder="1" applyAlignment="1">
      <alignment horizontal="center"/>
    </xf>
    <xf numFmtId="2" fontId="25" fillId="5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6" borderId="4" xfId="0" applyNumberFormat="1" applyFont="1" applyFill="1" applyBorder="1" applyAlignment="1" applyProtection="1">
      <alignment horizontal="center"/>
      <protection locked="0"/>
    </xf>
    <xf numFmtId="2" fontId="3" fillId="6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 horizontal="center"/>
      <protection locked="0"/>
    </xf>
    <xf numFmtId="2" fontId="3" fillId="5" borderId="4" xfId="0" applyNumberFormat="1" applyFont="1" applyFill="1" applyBorder="1" applyAlignment="1">
      <alignment horizontal="center"/>
    </xf>
    <xf numFmtId="2" fontId="26" fillId="5" borderId="4" xfId="0" applyNumberFormat="1" applyFont="1" applyFill="1" applyBorder="1" applyAlignment="1">
      <alignment horizontal="center"/>
    </xf>
    <xf numFmtId="0" fontId="25" fillId="7" borderId="17" xfId="0" applyFont="1" applyFill="1" applyBorder="1" applyAlignment="1" applyProtection="1">
      <alignment horizontal="center"/>
      <protection locked="0"/>
    </xf>
    <xf numFmtId="21" fontId="3" fillId="0" borderId="4" xfId="0" applyNumberFormat="1" applyFont="1" applyBorder="1" applyAlignment="1" applyProtection="1">
      <alignment horizontal="center"/>
      <protection locked="0"/>
    </xf>
    <xf numFmtId="0" fontId="26" fillId="3" borderId="6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0" fontId="26" fillId="3" borderId="1" xfId="0" applyNumberFormat="1" applyFont="1" applyFill="1" applyBorder="1" applyAlignment="1">
      <alignment horizontal="center"/>
    </xf>
    <xf numFmtId="0" fontId="26" fillId="3" borderId="3" xfId="0" applyNumberFormat="1" applyFont="1" applyFill="1" applyBorder="1" applyAlignment="1">
      <alignment horizontal="center"/>
    </xf>
    <xf numFmtId="0" fontId="26" fillId="3" borderId="4" xfId="0" applyNumberFormat="1" applyFont="1" applyFill="1" applyBorder="1" applyAlignment="1">
      <alignment horizontal="center"/>
    </xf>
    <xf numFmtId="0" fontId="26" fillId="3" borderId="5" xfId="0" applyNumberFormat="1" applyFont="1" applyFill="1" applyBorder="1" applyAlignment="1">
      <alignment horizontal="center"/>
    </xf>
    <xf numFmtId="2" fontId="26" fillId="3" borderId="1" xfId="0" applyNumberFormat="1" applyFont="1" applyFill="1" applyBorder="1" applyAlignment="1">
      <alignment horizontal="center"/>
    </xf>
    <xf numFmtId="2" fontId="26" fillId="3" borderId="12" xfId="0" applyNumberFormat="1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6" fillId="3" borderId="6" xfId="0" applyNumberFormat="1" applyFont="1" applyFill="1" applyBorder="1" applyAlignment="1">
      <alignment horizontal="center"/>
    </xf>
    <xf numFmtId="0" fontId="26" fillId="3" borderId="7" xfId="0" applyNumberFormat="1" applyFont="1" applyFill="1" applyBorder="1" applyAlignment="1">
      <alignment horizontal="center"/>
    </xf>
    <xf numFmtId="0" fontId="26" fillId="3" borderId="8" xfId="0" applyNumberFormat="1" applyFont="1" applyFill="1" applyBorder="1" applyAlignment="1">
      <alignment horizontal="center"/>
    </xf>
    <xf numFmtId="0" fontId="26" fillId="3" borderId="9" xfId="0" applyNumberFormat="1" applyFont="1" applyFill="1" applyBorder="1" applyAlignment="1">
      <alignment horizontal="center"/>
    </xf>
    <xf numFmtId="2" fontId="26" fillId="3" borderId="6" xfId="0" applyNumberFormat="1" applyFont="1" applyFill="1" applyBorder="1" applyAlignment="1">
      <alignment horizontal="center"/>
    </xf>
    <xf numFmtId="2" fontId="26" fillId="3" borderId="11" xfId="0" applyNumberFormat="1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6" fillId="3" borderId="12" xfId="0" applyNumberFormat="1" applyFont="1" applyFill="1" applyBorder="1" applyAlignment="1">
      <alignment horizontal="center"/>
    </xf>
    <xf numFmtId="2" fontId="25" fillId="5" borderId="21" xfId="0" applyNumberFormat="1" applyFont="1" applyFill="1" applyBorder="1" applyAlignment="1">
      <alignment horizontal="center"/>
    </xf>
    <xf numFmtId="2" fontId="3" fillId="5" borderId="20" xfId="0" applyNumberFormat="1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27" fillId="3" borderId="0" xfId="0" applyFont="1" applyFill="1" applyBorder="1" applyAlignment="1">
      <alignment horizontal="center"/>
    </xf>
    <xf numFmtId="0" fontId="27" fillId="3" borderId="22" xfId="0" applyFont="1" applyFill="1" applyBorder="1" applyAlignment="1">
      <alignment horizontal="center"/>
    </xf>
    <xf numFmtId="0" fontId="27" fillId="3" borderId="23" xfId="0" applyFont="1" applyFill="1" applyBorder="1" applyAlignment="1">
      <alignment horizontal="center"/>
    </xf>
    <xf numFmtId="0" fontId="0" fillId="8" borderId="21" xfId="0" applyFont="1" applyFill="1" applyBorder="1" applyAlignment="1">
      <alignment/>
    </xf>
    <xf numFmtId="21" fontId="25" fillId="5" borderId="20" xfId="0" applyNumberFormat="1" applyFont="1" applyFill="1" applyBorder="1" applyAlignment="1">
      <alignment horizontal="center"/>
    </xf>
    <xf numFmtId="0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1" fontId="3" fillId="6" borderId="21" xfId="0" applyNumberFormat="1" applyFont="1" applyFill="1" applyBorder="1" applyAlignment="1" applyProtection="1">
      <alignment horizontal="center"/>
      <protection locked="0"/>
    </xf>
    <xf numFmtId="2" fontId="3" fillId="6" borderId="21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4" fontId="3" fillId="0" borderId="21" xfId="0" applyNumberFormat="1" applyFont="1" applyFill="1" applyBorder="1" applyAlignment="1" applyProtection="1">
      <alignment horizontal="center"/>
      <protection locked="0"/>
    </xf>
    <xf numFmtId="0" fontId="0" fillId="8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9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6" fillId="3" borderId="24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26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12" xfId="0" applyFont="1" applyFill="1" applyBorder="1" applyAlignment="1">
      <alignment horizontal="center"/>
    </xf>
    <xf numFmtId="2" fontId="26" fillId="3" borderId="24" xfId="0" applyNumberFormat="1" applyFont="1" applyFill="1" applyBorder="1" applyAlignment="1">
      <alignment horizontal="center"/>
    </xf>
    <xf numFmtId="2" fontId="26" fillId="3" borderId="12" xfId="0" applyNumberFormat="1" applyFont="1" applyFill="1" applyBorder="1" applyAlignment="1">
      <alignment horizontal="center"/>
    </xf>
    <xf numFmtId="2" fontId="26" fillId="3" borderId="10" xfId="0" applyNumberFormat="1" applyFont="1" applyFill="1" applyBorder="1" applyAlignment="1">
      <alignment horizontal="center"/>
    </xf>
    <xf numFmtId="2" fontId="26" fillId="3" borderId="11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F54"/>
  <sheetViews>
    <sheetView workbookViewId="0" topLeftCell="A1">
      <selection activeCell="A1" sqref="A1:IV16384"/>
    </sheetView>
  </sheetViews>
  <sheetFormatPr defaultColWidth="9.00390625" defaultRowHeight="12.75"/>
  <cols>
    <col min="1" max="1" width="4.625" style="0" customWidth="1"/>
    <col min="2" max="2" width="21.375" style="0" customWidth="1"/>
    <col min="3" max="3" width="17.875" style="0" customWidth="1"/>
    <col min="4" max="4" width="5.75390625" style="0" bestFit="1" customWidth="1"/>
    <col min="5" max="5" width="8.25390625" style="0" customWidth="1"/>
    <col min="6" max="7" width="9.125" style="3" customWidth="1"/>
    <col min="8" max="8" width="9.625" style="3" customWidth="1"/>
    <col min="9" max="11" width="10.25390625" style="3" hidden="1" customWidth="1"/>
    <col min="12" max="12" width="6.125" style="18" customWidth="1"/>
    <col min="13" max="13" width="3.875" style="0" customWidth="1"/>
    <col min="14" max="14" width="6.375" style="0" customWidth="1"/>
    <col min="15" max="15" width="3.625" style="2" customWidth="1"/>
    <col min="16" max="16" width="5.625" style="0" bestFit="1" customWidth="1"/>
    <col min="17" max="17" width="3.375" style="0" customWidth="1"/>
    <col min="18" max="18" width="6.125" style="0" customWidth="1"/>
    <col min="19" max="19" width="3.375" style="0" customWidth="1"/>
    <col min="20" max="20" width="6.125" style="0" customWidth="1"/>
    <col min="21" max="21" width="3.875" style="0" customWidth="1"/>
    <col min="22" max="22" width="6.25390625" style="0" customWidth="1"/>
    <col min="23" max="23" width="5.00390625" style="0" customWidth="1"/>
    <col min="24" max="24" width="8.375" style="0" customWidth="1"/>
    <col min="25" max="25" width="8.875" style="0" customWidth="1"/>
    <col min="26" max="26" width="7.375" style="0" bestFit="1" customWidth="1"/>
  </cols>
  <sheetData>
    <row r="1" spans="1:17" ht="15.75">
      <c r="A1" s="70"/>
      <c r="B1" s="1"/>
      <c r="C1" s="1"/>
      <c r="D1" s="6"/>
      <c r="E1" s="6"/>
      <c r="F1" s="7"/>
      <c r="G1" s="7"/>
      <c r="H1" s="7"/>
      <c r="I1" s="7"/>
      <c r="J1" s="7"/>
      <c r="K1" s="7"/>
      <c r="L1" s="16"/>
      <c r="M1" s="14"/>
      <c r="N1" s="14"/>
      <c r="O1" s="12"/>
      <c r="P1" s="11"/>
      <c r="Q1" s="11"/>
    </row>
    <row r="2" spans="1:32" ht="18">
      <c r="A2" s="70"/>
      <c r="B2" s="53"/>
      <c r="C2" s="53"/>
      <c r="D2" s="6"/>
      <c r="E2" s="6"/>
      <c r="F2" s="7"/>
      <c r="G2" s="7"/>
      <c r="H2" s="7"/>
      <c r="I2" s="7"/>
      <c r="J2" s="7"/>
      <c r="K2" s="7"/>
      <c r="L2" s="54"/>
      <c r="M2" s="55"/>
      <c r="N2" s="54"/>
      <c r="O2" s="56"/>
      <c r="P2" s="54"/>
      <c r="Q2" s="54"/>
      <c r="R2" s="55"/>
      <c r="S2" s="55"/>
      <c r="T2" s="57"/>
      <c r="U2" s="57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70"/>
      <c r="B3" s="4"/>
      <c r="C3" s="4"/>
      <c r="D3" s="4"/>
      <c r="E3" s="4"/>
      <c r="F3" s="5"/>
      <c r="G3" s="5"/>
      <c r="H3" s="5"/>
      <c r="I3" s="5"/>
      <c r="J3" s="5"/>
      <c r="K3" s="5"/>
      <c r="L3" s="13"/>
      <c r="M3" s="4"/>
      <c r="N3" s="13"/>
      <c r="O3" s="12"/>
      <c r="Q3" s="11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70"/>
      <c r="B4" s="4"/>
      <c r="C4" s="4"/>
      <c r="D4" s="4"/>
      <c r="E4" s="4"/>
      <c r="F4" s="5"/>
      <c r="G4" s="5"/>
      <c r="H4" s="5"/>
      <c r="I4" s="5"/>
      <c r="J4" s="5"/>
      <c r="K4" s="5"/>
      <c r="L4" s="58"/>
      <c r="M4" s="57"/>
      <c r="N4" s="59"/>
      <c r="O4" s="60"/>
      <c r="P4" s="61"/>
      <c r="Q4" s="61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70"/>
      <c r="B5" s="4"/>
      <c r="C5" s="4"/>
      <c r="D5" s="4"/>
      <c r="E5" s="4"/>
      <c r="F5" s="5"/>
      <c r="G5" s="5"/>
      <c r="H5" s="5"/>
      <c r="I5" s="5"/>
      <c r="J5" s="5"/>
      <c r="K5" s="5"/>
      <c r="L5" s="17"/>
      <c r="N5" s="13"/>
      <c r="O5" s="12"/>
      <c r="P5" s="11"/>
      <c r="Q5" s="11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2.75">
      <c r="A6" s="70"/>
      <c r="B6" s="4"/>
      <c r="C6" s="4"/>
      <c r="D6" s="4"/>
      <c r="E6" s="4"/>
      <c r="F6" s="5"/>
      <c r="G6" s="5"/>
      <c r="H6" s="5"/>
      <c r="I6" s="5"/>
      <c r="J6" s="5"/>
      <c r="K6" s="5"/>
      <c r="L6" s="17"/>
      <c r="M6" s="4"/>
      <c r="N6" s="4"/>
      <c r="O6" s="1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2.75">
      <c r="A7" s="70"/>
      <c r="B7" s="4"/>
      <c r="C7" s="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8">
      <c r="A8" s="70"/>
      <c r="B8" s="15"/>
      <c r="D8" s="8"/>
      <c r="E8" s="8"/>
      <c r="F8" s="9"/>
      <c r="G8" s="9"/>
      <c r="H8" s="9"/>
      <c r="I8" s="9"/>
      <c r="J8" s="9"/>
      <c r="K8" s="9"/>
      <c r="L8" s="15"/>
      <c r="N8" s="8"/>
      <c r="O8" s="1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2:32" ht="12.75">
      <c r="B9" s="4"/>
      <c r="C9" s="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2:32" ht="13.5" thickBot="1">
      <c r="B10" s="19"/>
      <c r="C10" s="19"/>
      <c r="D10" s="19"/>
      <c r="E10" s="20"/>
      <c r="F10" s="20"/>
      <c r="G10" s="20"/>
      <c r="H10" s="26"/>
      <c r="I10" s="20"/>
      <c r="J10" s="20"/>
      <c r="K10" s="20"/>
      <c r="L10" s="21"/>
      <c r="M10" s="22"/>
      <c r="N10" s="23"/>
      <c r="O10" s="24"/>
      <c r="P10" s="24"/>
      <c r="Q10" s="24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4"/>
      <c r="AE10" s="4"/>
      <c r="AF10" s="4"/>
    </row>
    <row r="11" spans="1:31" ht="12.75">
      <c r="A11" s="67"/>
      <c r="B11" s="104"/>
      <c r="C11" s="104"/>
      <c r="D11" s="105"/>
      <c r="E11" s="106"/>
      <c r="F11" s="106"/>
      <c r="G11" s="106"/>
      <c r="H11" s="106"/>
      <c r="I11" s="107"/>
      <c r="J11" s="108"/>
      <c r="K11" s="109"/>
      <c r="L11" s="110"/>
      <c r="M11" s="145"/>
      <c r="N11" s="147"/>
      <c r="O11" s="145"/>
      <c r="P11" s="146"/>
      <c r="Q11" s="145"/>
      <c r="R11" s="152"/>
      <c r="S11" s="153"/>
      <c r="T11" s="154"/>
      <c r="U11" s="153"/>
      <c r="V11" s="154"/>
      <c r="W11" s="125"/>
      <c r="X11" s="104"/>
      <c r="Y11" s="11"/>
      <c r="Z11" s="11"/>
      <c r="AA11" s="25"/>
      <c r="AB11" s="25"/>
      <c r="AC11" s="4"/>
      <c r="AD11" s="4"/>
      <c r="AE11" s="4"/>
    </row>
    <row r="12" spans="1:31" ht="13.5" thickBot="1">
      <c r="A12" s="68"/>
      <c r="B12" s="102"/>
      <c r="C12" s="102"/>
      <c r="D12" s="112"/>
      <c r="E12" s="113"/>
      <c r="F12" s="113"/>
      <c r="G12" s="113"/>
      <c r="H12" s="113"/>
      <c r="I12" s="114"/>
      <c r="J12" s="115"/>
      <c r="K12" s="116"/>
      <c r="L12" s="117"/>
      <c r="M12" s="148"/>
      <c r="N12" s="149"/>
      <c r="O12" s="148"/>
      <c r="P12" s="151"/>
      <c r="Q12" s="148"/>
      <c r="R12" s="150"/>
      <c r="S12" s="155"/>
      <c r="T12" s="156"/>
      <c r="U12" s="155"/>
      <c r="V12" s="156"/>
      <c r="W12" s="126"/>
      <c r="X12" s="102"/>
      <c r="Y12" s="11"/>
      <c r="Z12" s="11"/>
      <c r="AA12" s="25"/>
      <c r="AB12" s="25"/>
      <c r="AC12" s="4"/>
      <c r="AD12" s="4"/>
      <c r="AE12" s="4"/>
    </row>
    <row r="13" spans="1:31" ht="15.75" customHeight="1" thickBot="1">
      <c r="A13" s="127"/>
      <c r="B13" s="103"/>
      <c r="C13" s="103"/>
      <c r="D13" s="112"/>
      <c r="E13" s="113"/>
      <c r="F13" s="113"/>
      <c r="G13" s="113"/>
      <c r="H13" s="113"/>
      <c r="I13" s="114"/>
      <c r="J13" s="115"/>
      <c r="K13" s="116"/>
      <c r="L13" s="117"/>
      <c r="M13" s="119"/>
      <c r="N13" s="120"/>
      <c r="O13" s="119"/>
      <c r="P13" s="128"/>
      <c r="Q13" s="129"/>
      <c r="R13" s="130"/>
      <c r="S13" s="129"/>
      <c r="T13" s="130"/>
      <c r="U13" s="129"/>
      <c r="V13" s="130"/>
      <c r="W13" s="128"/>
      <c r="X13" s="121"/>
      <c r="Y13" s="122"/>
      <c r="Z13" s="106"/>
      <c r="AA13" s="25"/>
      <c r="AB13" s="25"/>
      <c r="AC13" s="4"/>
      <c r="AD13" s="4"/>
      <c r="AE13" s="4"/>
    </row>
    <row r="14" spans="1:31" ht="12.75">
      <c r="A14" s="131"/>
      <c r="B14" s="65"/>
      <c r="C14" s="51"/>
      <c r="D14" s="74"/>
      <c r="E14" s="75"/>
      <c r="F14" s="75"/>
      <c r="G14" s="76"/>
      <c r="H14" s="132"/>
      <c r="I14" s="78"/>
      <c r="J14" s="78"/>
      <c r="K14" s="78"/>
      <c r="L14" s="92"/>
      <c r="M14" s="80"/>
      <c r="N14" s="81"/>
      <c r="O14" s="82"/>
      <c r="P14" s="83"/>
      <c r="Q14" s="133"/>
      <c r="R14" s="134"/>
      <c r="S14" s="135"/>
      <c r="T14" s="136"/>
      <c r="U14" s="137"/>
      <c r="V14" s="138"/>
      <c r="W14" s="82"/>
      <c r="X14" s="85"/>
      <c r="Y14" s="86"/>
      <c r="Z14" s="87"/>
      <c r="AA14" s="25"/>
      <c r="AB14" s="25"/>
      <c r="AC14" s="4"/>
      <c r="AD14" s="4"/>
      <c r="AE14" s="4"/>
    </row>
    <row r="15" spans="1:31" ht="12.75">
      <c r="A15" s="139"/>
      <c r="B15" s="66"/>
      <c r="C15" s="52"/>
      <c r="D15" s="88"/>
      <c r="E15" s="89"/>
      <c r="F15" s="89"/>
      <c r="G15" s="89"/>
      <c r="H15" s="90"/>
      <c r="I15" s="91"/>
      <c r="J15" s="91"/>
      <c r="K15" s="91"/>
      <c r="L15" s="92"/>
      <c r="M15" s="93"/>
      <c r="N15" s="94"/>
      <c r="O15" s="95"/>
      <c r="P15" s="96"/>
      <c r="Q15" s="93"/>
      <c r="R15" s="94"/>
      <c r="S15" s="135"/>
      <c r="T15" s="136"/>
      <c r="U15" s="137"/>
      <c r="V15" s="138"/>
      <c r="W15" s="95"/>
      <c r="X15" s="98"/>
      <c r="Y15" s="99"/>
      <c r="Z15" s="100"/>
      <c r="AA15" s="25"/>
      <c r="AB15" s="25"/>
      <c r="AC15" s="4"/>
      <c r="AD15" s="4"/>
      <c r="AE15" s="4"/>
    </row>
    <row r="16" spans="1:31" ht="12.75">
      <c r="A16" s="139"/>
      <c r="B16" s="66"/>
      <c r="C16" s="52"/>
      <c r="D16" s="88"/>
      <c r="E16" s="89"/>
      <c r="F16" s="89"/>
      <c r="G16" s="89"/>
      <c r="H16" s="90"/>
      <c r="I16" s="91"/>
      <c r="J16" s="91"/>
      <c r="K16" s="91"/>
      <c r="L16" s="92"/>
      <c r="M16" s="93"/>
      <c r="N16" s="94"/>
      <c r="O16" s="95"/>
      <c r="P16" s="96"/>
      <c r="Q16" s="93"/>
      <c r="R16" s="94"/>
      <c r="S16" s="135"/>
      <c r="T16" s="136"/>
      <c r="U16" s="137"/>
      <c r="V16" s="138"/>
      <c r="W16" s="95"/>
      <c r="X16" s="98"/>
      <c r="Y16" s="99"/>
      <c r="Z16" s="100"/>
      <c r="AA16" s="25"/>
      <c r="AB16" s="25"/>
      <c r="AC16" s="4"/>
      <c r="AD16" s="4"/>
      <c r="AE16" s="4"/>
    </row>
    <row r="17" spans="1:31" ht="12.75">
      <c r="A17" s="139"/>
      <c r="B17" s="66"/>
      <c r="C17" s="52"/>
      <c r="D17" s="88"/>
      <c r="E17" s="89"/>
      <c r="F17" s="89"/>
      <c r="G17" s="89"/>
      <c r="H17" s="90"/>
      <c r="I17" s="91"/>
      <c r="J17" s="91"/>
      <c r="K17" s="91"/>
      <c r="L17" s="92"/>
      <c r="M17" s="93"/>
      <c r="N17" s="94"/>
      <c r="O17" s="95"/>
      <c r="P17" s="96"/>
      <c r="Q17" s="93"/>
      <c r="R17" s="94"/>
      <c r="S17" s="135"/>
      <c r="T17" s="136"/>
      <c r="U17" s="137"/>
      <c r="V17" s="138"/>
      <c r="W17" s="95"/>
      <c r="X17" s="98"/>
      <c r="Y17" s="99"/>
      <c r="Z17" s="100"/>
      <c r="AA17" s="25"/>
      <c r="AB17" s="25"/>
      <c r="AC17" s="4"/>
      <c r="AD17" s="4"/>
      <c r="AE17" s="4"/>
    </row>
    <row r="18" spans="1:31" ht="12.75">
      <c r="A18" s="139"/>
      <c r="B18" s="66"/>
      <c r="C18" s="52"/>
      <c r="D18" s="88"/>
      <c r="E18" s="89"/>
      <c r="F18" s="89"/>
      <c r="G18" s="89"/>
      <c r="H18" s="90"/>
      <c r="I18" s="91"/>
      <c r="J18" s="91"/>
      <c r="K18" s="91"/>
      <c r="L18" s="92"/>
      <c r="M18" s="93"/>
      <c r="N18" s="94"/>
      <c r="O18" s="95"/>
      <c r="P18" s="96"/>
      <c r="Q18" s="93"/>
      <c r="R18" s="94"/>
      <c r="S18" s="135"/>
      <c r="T18" s="136"/>
      <c r="U18" s="137"/>
      <c r="V18" s="138"/>
      <c r="W18" s="95"/>
      <c r="X18" s="98"/>
      <c r="Y18" s="99"/>
      <c r="Z18" s="100"/>
      <c r="AA18" s="25"/>
      <c r="AB18" s="25"/>
      <c r="AC18" s="4"/>
      <c r="AD18" s="4"/>
      <c r="AE18" s="4"/>
    </row>
    <row r="19" spans="1:31" ht="12.75">
      <c r="A19" s="139"/>
      <c r="B19" s="66"/>
      <c r="C19" s="52"/>
      <c r="D19" s="88"/>
      <c r="E19" s="89"/>
      <c r="F19" s="89"/>
      <c r="G19" s="89"/>
      <c r="H19" s="90"/>
      <c r="I19" s="91"/>
      <c r="J19" s="91"/>
      <c r="K19" s="91"/>
      <c r="L19" s="92"/>
      <c r="M19" s="93"/>
      <c r="N19" s="94"/>
      <c r="O19" s="95"/>
      <c r="P19" s="96"/>
      <c r="Q19" s="93"/>
      <c r="R19" s="94"/>
      <c r="S19" s="135"/>
      <c r="T19" s="136"/>
      <c r="U19" s="137"/>
      <c r="V19" s="138"/>
      <c r="W19" s="95"/>
      <c r="X19" s="98"/>
      <c r="Y19" s="99"/>
      <c r="Z19" s="100"/>
      <c r="AA19" s="25"/>
      <c r="AB19" s="24"/>
      <c r="AC19" s="4"/>
      <c r="AD19" s="4"/>
      <c r="AE19" s="4"/>
    </row>
    <row r="20" spans="1:31" ht="12.75">
      <c r="A20" s="139"/>
      <c r="B20" s="66"/>
      <c r="C20" s="52"/>
      <c r="D20" s="88"/>
      <c r="E20" s="89"/>
      <c r="F20" s="89"/>
      <c r="G20" s="89"/>
      <c r="H20" s="90"/>
      <c r="I20" s="91"/>
      <c r="J20" s="91"/>
      <c r="K20" s="91"/>
      <c r="L20" s="92"/>
      <c r="M20" s="93"/>
      <c r="N20" s="94"/>
      <c r="O20" s="95"/>
      <c r="P20" s="96"/>
      <c r="Q20" s="93"/>
      <c r="R20" s="94"/>
      <c r="S20" s="135"/>
      <c r="T20" s="136"/>
      <c r="U20" s="137"/>
      <c r="V20" s="138"/>
      <c r="W20" s="95"/>
      <c r="X20" s="98"/>
      <c r="Y20" s="99"/>
      <c r="Z20" s="100"/>
      <c r="AA20" s="25"/>
      <c r="AB20" s="25"/>
      <c r="AC20" s="4"/>
      <c r="AD20" s="4"/>
      <c r="AE20" s="4"/>
    </row>
    <row r="21" spans="1:31" ht="12.75">
      <c r="A21" s="139"/>
      <c r="B21" s="66"/>
      <c r="C21" s="52"/>
      <c r="D21" s="88"/>
      <c r="E21" s="101"/>
      <c r="F21" s="89"/>
      <c r="G21" s="89"/>
      <c r="H21" s="90"/>
      <c r="I21" s="91"/>
      <c r="J21" s="91"/>
      <c r="K21" s="91"/>
      <c r="L21" s="92"/>
      <c r="M21" s="93"/>
      <c r="N21" s="94"/>
      <c r="O21" s="95"/>
      <c r="P21" s="96"/>
      <c r="Q21" s="93"/>
      <c r="R21" s="94"/>
      <c r="S21" s="135"/>
      <c r="T21" s="136"/>
      <c r="U21" s="137"/>
      <c r="V21" s="138"/>
      <c r="W21" s="95"/>
      <c r="X21" s="98"/>
      <c r="Y21" s="99"/>
      <c r="Z21" s="100"/>
      <c r="AA21" s="25"/>
      <c r="AB21" s="25"/>
      <c r="AC21" s="4"/>
      <c r="AD21" s="4"/>
      <c r="AE21" s="4"/>
    </row>
    <row r="22" spans="1:31" ht="12.75">
      <c r="A22" s="139"/>
      <c r="B22" s="66"/>
      <c r="C22" s="52"/>
      <c r="D22" s="88"/>
      <c r="E22" s="89"/>
      <c r="F22" s="89"/>
      <c r="G22" s="89"/>
      <c r="H22" s="90"/>
      <c r="I22" s="91"/>
      <c r="J22" s="91"/>
      <c r="K22" s="91"/>
      <c r="L22" s="92"/>
      <c r="M22" s="93"/>
      <c r="N22" s="94"/>
      <c r="O22" s="95"/>
      <c r="P22" s="96"/>
      <c r="Q22" s="93"/>
      <c r="R22" s="94"/>
      <c r="S22" s="135"/>
      <c r="T22" s="136"/>
      <c r="U22" s="137"/>
      <c r="V22" s="138"/>
      <c r="W22" s="95"/>
      <c r="X22" s="98"/>
      <c r="Y22" s="99"/>
      <c r="Z22" s="100"/>
      <c r="AA22" s="25"/>
      <c r="AB22" s="25"/>
      <c r="AC22" s="4"/>
      <c r="AD22" s="4"/>
      <c r="AE22" s="4"/>
    </row>
    <row r="23" spans="1:31" ht="12.75">
      <c r="A23" s="139"/>
      <c r="B23" s="66"/>
      <c r="C23" s="52"/>
      <c r="D23" s="88"/>
      <c r="E23" s="89"/>
      <c r="F23" s="89"/>
      <c r="G23" s="89"/>
      <c r="H23" s="90"/>
      <c r="I23" s="91"/>
      <c r="J23" s="91"/>
      <c r="K23" s="91"/>
      <c r="L23" s="92"/>
      <c r="M23" s="93"/>
      <c r="N23" s="94"/>
      <c r="O23" s="95"/>
      <c r="P23" s="96"/>
      <c r="Q23" s="93"/>
      <c r="R23" s="94"/>
      <c r="S23" s="135"/>
      <c r="T23" s="136"/>
      <c r="U23" s="137"/>
      <c r="V23" s="138"/>
      <c r="W23" s="95"/>
      <c r="X23" s="98"/>
      <c r="Y23" s="99"/>
      <c r="Z23" s="100"/>
      <c r="AA23" s="25"/>
      <c r="AB23" s="25"/>
      <c r="AC23" s="4"/>
      <c r="AD23" s="4"/>
      <c r="AE23" s="4"/>
    </row>
    <row r="24" spans="1:31" ht="12.75">
      <c r="A24" s="139"/>
      <c r="B24" s="66"/>
      <c r="C24" s="52"/>
      <c r="D24" s="88"/>
      <c r="E24" s="89"/>
      <c r="F24" s="89"/>
      <c r="G24" s="89"/>
      <c r="H24" s="90"/>
      <c r="I24" s="91"/>
      <c r="J24" s="91"/>
      <c r="K24" s="91"/>
      <c r="L24" s="92"/>
      <c r="M24" s="93"/>
      <c r="N24" s="94"/>
      <c r="O24" s="95"/>
      <c r="P24" s="96"/>
      <c r="Q24" s="93"/>
      <c r="R24" s="94"/>
      <c r="S24" s="135"/>
      <c r="T24" s="136"/>
      <c r="U24" s="137"/>
      <c r="V24" s="138"/>
      <c r="W24" s="95"/>
      <c r="X24" s="98"/>
      <c r="Y24" s="99"/>
      <c r="Z24" s="100"/>
      <c r="AA24" s="25"/>
      <c r="AB24" s="25"/>
      <c r="AC24" s="4"/>
      <c r="AD24" s="4"/>
      <c r="AE24" s="4"/>
    </row>
    <row r="25" spans="1:31" ht="12.75">
      <c r="A25" s="139"/>
      <c r="B25" s="66"/>
      <c r="C25" s="52"/>
      <c r="D25" s="88"/>
      <c r="E25" s="89"/>
      <c r="F25" s="89"/>
      <c r="G25" s="89"/>
      <c r="H25" s="90"/>
      <c r="I25" s="91"/>
      <c r="J25" s="91"/>
      <c r="K25" s="91"/>
      <c r="L25" s="92"/>
      <c r="M25" s="93"/>
      <c r="N25" s="94"/>
      <c r="O25" s="95"/>
      <c r="P25" s="96"/>
      <c r="Q25" s="93"/>
      <c r="R25" s="94"/>
      <c r="S25" s="135"/>
      <c r="T25" s="136"/>
      <c r="U25" s="137"/>
      <c r="V25" s="138"/>
      <c r="W25" s="95"/>
      <c r="X25" s="98"/>
      <c r="Y25" s="99"/>
      <c r="Z25" s="100"/>
      <c r="AA25" s="25"/>
      <c r="AB25" s="25"/>
      <c r="AC25" s="4"/>
      <c r="AD25" s="4"/>
      <c r="AE25" s="4"/>
    </row>
    <row r="26" spans="1:31" ht="12.75">
      <c r="A26" s="139"/>
      <c r="B26" s="66"/>
      <c r="C26" s="52"/>
      <c r="D26" s="88"/>
      <c r="E26" s="89"/>
      <c r="F26" s="89"/>
      <c r="G26" s="89"/>
      <c r="H26" s="90"/>
      <c r="I26" s="91"/>
      <c r="J26" s="91"/>
      <c r="K26" s="91"/>
      <c r="L26" s="92"/>
      <c r="M26" s="93"/>
      <c r="N26" s="94"/>
      <c r="O26" s="95"/>
      <c r="P26" s="96"/>
      <c r="Q26" s="93"/>
      <c r="R26" s="94"/>
      <c r="S26" s="135"/>
      <c r="T26" s="136"/>
      <c r="U26" s="137"/>
      <c r="V26" s="138"/>
      <c r="W26" s="95"/>
      <c r="X26" s="98"/>
      <c r="Y26" s="99"/>
      <c r="Z26" s="100"/>
      <c r="AA26" s="25"/>
      <c r="AB26" s="25"/>
      <c r="AC26" s="4"/>
      <c r="AD26" s="4"/>
      <c r="AE26" s="4"/>
    </row>
    <row r="27" spans="1:31" ht="12.75">
      <c r="A27" s="139"/>
      <c r="B27" s="66"/>
      <c r="C27" s="52"/>
      <c r="D27" s="88"/>
      <c r="E27" s="89"/>
      <c r="F27" s="89"/>
      <c r="G27" s="89"/>
      <c r="H27" s="90"/>
      <c r="I27" s="91"/>
      <c r="J27" s="91"/>
      <c r="K27" s="91"/>
      <c r="L27" s="92"/>
      <c r="M27" s="93"/>
      <c r="N27" s="94"/>
      <c r="O27" s="95"/>
      <c r="P27" s="96"/>
      <c r="Q27" s="93"/>
      <c r="R27" s="94"/>
      <c r="S27" s="135"/>
      <c r="T27" s="136"/>
      <c r="U27" s="137"/>
      <c r="V27" s="138"/>
      <c r="W27" s="95"/>
      <c r="X27" s="98"/>
      <c r="Y27" s="99"/>
      <c r="Z27" s="100"/>
      <c r="AA27" s="25"/>
      <c r="AB27" s="25"/>
      <c r="AC27" s="4"/>
      <c r="AD27" s="4"/>
      <c r="AE27" s="4"/>
    </row>
    <row r="28" spans="1:31" ht="12.75">
      <c r="A28" s="139"/>
      <c r="B28" s="66"/>
      <c r="C28" s="52"/>
      <c r="D28" s="88"/>
      <c r="E28" s="101"/>
      <c r="F28" s="89"/>
      <c r="G28" s="89"/>
      <c r="H28" s="90"/>
      <c r="I28" s="91"/>
      <c r="J28" s="91"/>
      <c r="K28" s="91"/>
      <c r="L28" s="92"/>
      <c r="M28" s="93"/>
      <c r="N28" s="94"/>
      <c r="O28" s="95"/>
      <c r="P28" s="96"/>
      <c r="Q28" s="93"/>
      <c r="R28" s="94"/>
      <c r="S28" s="135"/>
      <c r="T28" s="136"/>
      <c r="U28" s="137"/>
      <c r="V28" s="138"/>
      <c r="W28" s="95"/>
      <c r="X28" s="98"/>
      <c r="Y28" s="99"/>
      <c r="Z28" s="100"/>
      <c r="AA28" s="25"/>
      <c r="AB28" s="25"/>
      <c r="AC28" s="4"/>
      <c r="AD28" s="4"/>
      <c r="AE28" s="4"/>
    </row>
    <row r="29" spans="1:31" ht="12.75">
      <c r="A29" s="139"/>
      <c r="B29" s="66"/>
      <c r="C29" s="52"/>
      <c r="D29" s="88"/>
      <c r="E29" s="89"/>
      <c r="F29" s="89"/>
      <c r="G29" s="89"/>
      <c r="H29" s="90"/>
      <c r="I29" s="91"/>
      <c r="J29" s="91"/>
      <c r="K29" s="91"/>
      <c r="L29" s="92"/>
      <c r="M29" s="93"/>
      <c r="N29" s="94"/>
      <c r="O29" s="95"/>
      <c r="P29" s="96"/>
      <c r="Q29" s="93"/>
      <c r="R29" s="94"/>
      <c r="S29" s="135"/>
      <c r="T29" s="136"/>
      <c r="U29" s="137"/>
      <c r="V29" s="138"/>
      <c r="W29" s="95"/>
      <c r="X29" s="98"/>
      <c r="Y29" s="99"/>
      <c r="Z29" s="100"/>
      <c r="AA29" s="25"/>
      <c r="AB29" s="25"/>
      <c r="AC29" s="4"/>
      <c r="AD29" s="4"/>
      <c r="AE29" s="4"/>
    </row>
    <row r="30" spans="1:31" ht="12.75">
      <c r="A30" s="139"/>
      <c r="B30" s="66"/>
      <c r="C30" s="52"/>
      <c r="D30" s="88"/>
      <c r="E30" s="89"/>
      <c r="F30" s="89"/>
      <c r="G30" s="89"/>
      <c r="H30" s="90"/>
      <c r="I30" s="91"/>
      <c r="J30" s="91"/>
      <c r="K30" s="91"/>
      <c r="L30" s="92"/>
      <c r="M30" s="93"/>
      <c r="N30" s="94"/>
      <c r="O30" s="95"/>
      <c r="P30" s="96"/>
      <c r="Q30" s="93"/>
      <c r="R30" s="94"/>
      <c r="S30" s="135"/>
      <c r="T30" s="136"/>
      <c r="U30" s="137"/>
      <c r="V30" s="138"/>
      <c r="W30" s="95"/>
      <c r="X30" s="98"/>
      <c r="Y30" s="99"/>
      <c r="Z30" s="100"/>
      <c r="AA30" s="25"/>
      <c r="AB30" s="25"/>
      <c r="AC30" s="4"/>
      <c r="AD30" s="4"/>
      <c r="AE30" s="4"/>
    </row>
    <row r="31" spans="1:31" ht="12.75">
      <c r="A31" s="139"/>
      <c r="B31" s="66"/>
      <c r="C31" s="52"/>
      <c r="D31" s="88"/>
      <c r="E31" s="89"/>
      <c r="F31" s="89"/>
      <c r="G31" s="89"/>
      <c r="H31" s="90"/>
      <c r="I31" s="91"/>
      <c r="J31" s="91"/>
      <c r="K31" s="91"/>
      <c r="L31" s="92"/>
      <c r="M31" s="93"/>
      <c r="N31" s="94"/>
      <c r="O31" s="95"/>
      <c r="P31" s="96"/>
      <c r="Q31" s="93"/>
      <c r="R31" s="94"/>
      <c r="S31" s="135"/>
      <c r="T31" s="136"/>
      <c r="U31" s="137"/>
      <c r="V31" s="138"/>
      <c r="W31" s="95"/>
      <c r="X31" s="98"/>
      <c r="Y31" s="99"/>
      <c r="Z31" s="100"/>
      <c r="AA31" s="25"/>
      <c r="AB31" s="25"/>
      <c r="AC31" s="4"/>
      <c r="AD31" s="4"/>
      <c r="AE31" s="4"/>
    </row>
    <row r="32" spans="1:31" ht="12.75">
      <c r="A32" s="139"/>
      <c r="B32" s="66"/>
      <c r="C32" s="52"/>
      <c r="D32" s="88"/>
      <c r="E32" s="89"/>
      <c r="F32" s="89"/>
      <c r="G32" s="89"/>
      <c r="H32" s="90"/>
      <c r="I32" s="91"/>
      <c r="J32" s="91"/>
      <c r="K32" s="91"/>
      <c r="L32" s="92"/>
      <c r="M32" s="93"/>
      <c r="N32" s="94"/>
      <c r="O32" s="95"/>
      <c r="P32" s="96"/>
      <c r="Q32" s="93"/>
      <c r="R32" s="94"/>
      <c r="S32" s="135"/>
      <c r="T32" s="136"/>
      <c r="U32" s="137"/>
      <c r="V32" s="138"/>
      <c r="W32" s="95"/>
      <c r="X32" s="98"/>
      <c r="Y32" s="99"/>
      <c r="Z32" s="100"/>
      <c r="AA32" s="25"/>
      <c r="AB32" s="25"/>
      <c r="AC32" s="4"/>
      <c r="AD32" s="4"/>
      <c r="AE32" s="4"/>
    </row>
    <row r="33" spans="1:31" ht="12.75">
      <c r="A33" s="139"/>
      <c r="B33" s="66"/>
      <c r="C33" s="52"/>
      <c r="D33" s="88"/>
      <c r="E33" s="89"/>
      <c r="F33" s="89"/>
      <c r="G33" s="89"/>
      <c r="H33" s="90"/>
      <c r="I33" s="91"/>
      <c r="J33" s="91"/>
      <c r="K33" s="91"/>
      <c r="L33" s="92"/>
      <c r="M33" s="93"/>
      <c r="N33" s="94"/>
      <c r="O33" s="95"/>
      <c r="P33" s="96"/>
      <c r="Q33" s="93"/>
      <c r="R33" s="94"/>
      <c r="S33" s="135"/>
      <c r="T33" s="136"/>
      <c r="U33" s="137"/>
      <c r="V33" s="138"/>
      <c r="W33" s="95"/>
      <c r="X33" s="98"/>
      <c r="Y33" s="99"/>
      <c r="Z33" s="100"/>
      <c r="AA33" s="25"/>
      <c r="AB33" s="25"/>
      <c r="AC33" s="4"/>
      <c r="AD33" s="4"/>
      <c r="AE33" s="4"/>
    </row>
    <row r="34" spans="1:26" s="4" customFormat="1" ht="12.75">
      <c r="A34" s="139"/>
      <c r="B34" s="66"/>
      <c r="C34" s="52"/>
      <c r="D34" s="88"/>
      <c r="E34" s="89"/>
      <c r="F34" s="89"/>
      <c r="G34" s="89"/>
      <c r="H34" s="90"/>
      <c r="I34" s="91"/>
      <c r="J34" s="91"/>
      <c r="K34" s="91"/>
      <c r="L34" s="92"/>
      <c r="M34" s="93"/>
      <c r="N34" s="94"/>
      <c r="O34" s="95"/>
      <c r="P34" s="96"/>
      <c r="Q34" s="93"/>
      <c r="R34" s="94"/>
      <c r="S34" s="135"/>
      <c r="T34" s="136"/>
      <c r="U34" s="137"/>
      <c r="V34" s="138"/>
      <c r="W34" s="95"/>
      <c r="X34" s="98"/>
      <c r="Y34" s="99"/>
      <c r="Z34" s="100"/>
    </row>
    <row r="35" spans="1:26" s="4" customFormat="1" ht="12.75">
      <c r="A35" s="139"/>
      <c r="B35" s="66"/>
      <c r="C35" s="52"/>
      <c r="D35" s="88"/>
      <c r="E35" s="89"/>
      <c r="F35" s="89"/>
      <c r="G35" s="89"/>
      <c r="H35" s="90"/>
      <c r="I35" s="91"/>
      <c r="J35" s="91"/>
      <c r="K35" s="91"/>
      <c r="L35" s="92"/>
      <c r="M35" s="93"/>
      <c r="N35" s="94"/>
      <c r="O35" s="95"/>
      <c r="P35" s="96"/>
      <c r="Q35" s="93"/>
      <c r="R35" s="94"/>
      <c r="S35" s="135"/>
      <c r="T35" s="136"/>
      <c r="U35" s="137"/>
      <c r="V35" s="138"/>
      <c r="W35" s="95"/>
      <c r="X35" s="98"/>
      <c r="Y35" s="99"/>
      <c r="Z35" s="100"/>
    </row>
    <row r="36" spans="1:26" s="4" customFormat="1" ht="12.75">
      <c r="A36" s="139"/>
      <c r="B36" s="66"/>
      <c r="C36" s="52"/>
      <c r="D36" s="88"/>
      <c r="E36" s="89"/>
      <c r="F36" s="89"/>
      <c r="G36" s="89"/>
      <c r="H36" s="90"/>
      <c r="I36" s="91"/>
      <c r="J36" s="91"/>
      <c r="K36" s="91"/>
      <c r="L36" s="92"/>
      <c r="M36" s="93"/>
      <c r="N36" s="94"/>
      <c r="O36" s="95"/>
      <c r="P36" s="96"/>
      <c r="Q36" s="93"/>
      <c r="R36" s="94"/>
      <c r="S36" s="135"/>
      <c r="T36" s="136"/>
      <c r="U36" s="137"/>
      <c r="V36" s="138"/>
      <c r="W36" s="95"/>
      <c r="X36" s="98"/>
      <c r="Y36" s="99"/>
      <c r="Z36" s="100"/>
    </row>
    <row r="37" spans="1:26" s="4" customFormat="1" ht="12.75">
      <c r="A37" s="139"/>
      <c r="B37" s="66"/>
      <c r="C37" s="52"/>
      <c r="D37" s="88"/>
      <c r="E37" s="89"/>
      <c r="F37" s="89"/>
      <c r="G37" s="89"/>
      <c r="H37" s="90"/>
      <c r="I37" s="91"/>
      <c r="J37" s="91"/>
      <c r="K37" s="91"/>
      <c r="L37" s="92"/>
      <c r="M37" s="93"/>
      <c r="N37" s="94"/>
      <c r="O37" s="95"/>
      <c r="P37" s="96"/>
      <c r="Q37" s="93"/>
      <c r="R37" s="94"/>
      <c r="S37" s="135"/>
      <c r="T37" s="136"/>
      <c r="U37" s="137"/>
      <c r="V37" s="138"/>
      <c r="W37" s="95"/>
      <c r="X37" s="98"/>
      <c r="Y37" s="99"/>
      <c r="Z37" s="100"/>
    </row>
    <row r="38" spans="1:26" s="4" customFormat="1" ht="12.75">
      <c r="A38" s="139"/>
      <c r="B38" s="66"/>
      <c r="C38" s="52"/>
      <c r="D38" s="88"/>
      <c r="E38" s="89"/>
      <c r="F38" s="89"/>
      <c r="G38" s="89"/>
      <c r="H38" s="90"/>
      <c r="I38" s="91"/>
      <c r="J38" s="91"/>
      <c r="K38" s="91"/>
      <c r="L38" s="92"/>
      <c r="M38" s="93"/>
      <c r="N38" s="94"/>
      <c r="O38" s="95"/>
      <c r="P38" s="96"/>
      <c r="Q38" s="93"/>
      <c r="R38" s="94"/>
      <c r="S38" s="135"/>
      <c r="T38" s="136"/>
      <c r="U38" s="137"/>
      <c r="V38" s="138"/>
      <c r="W38" s="95"/>
      <c r="X38" s="98"/>
      <c r="Y38" s="99"/>
      <c r="Z38" s="100"/>
    </row>
    <row r="39" spans="1:26" s="4" customFormat="1" ht="12.75">
      <c r="A39" s="139"/>
      <c r="B39" s="66"/>
      <c r="C39" s="52"/>
      <c r="D39" s="88"/>
      <c r="E39" s="101"/>
      <c r="F39" s="89"/>
      <c r="G39" s="89"/>
      <c r="H39" s="90"/>
      <c r="I39" s="91"/>
      <c r="J39" s="91"/>
      <c r="K39" s="91"/>
      <c r="L39" s="92"/>
      <c r="M39" s="93"/>
      <c r="N39" s="94"/>
      <c r="O39" s="95"/>
      <c r="P39" s="96"/>
      <c r="Q39" s="93"/>
      <c r="R39" s="94"/>
      <c r="S39" s="135"/>
      <c r="T39" s="136"/>
      <c r="U39" s="137"/>
      <c r="V39" s="138"/>
      <c r="W39" s="95"/>
      <c r="X39" s="98"/>
      <c r="Y39" s="99"/>
      <c r="Z39" s="100"/>
    </row>
    <row r="40" spans="1:26" s="4" customFormat="1" ht="12.75">
      <c r="A40" s="139"/>
      <c r="B40" s="66"/>
      <c r="C40" s="52"/>
      <c r="D40" s="88"/>
      <c r="E40" s="89"/>
      <c r="F40" s="89"/>
      <c r="G40" s="89"/>
      <c r="H40" s="90"/>
      <c r="I40" s="91"/>
      <c r="J40" s="91"/>
      <c r="K40" s="91"/>
      <c r="L40" s="92"/>
      <c r="M40" s="93"/>
      <c r="N40" s="94"/>
      <c r="O40" s="95"/>
      <c r="P40" s="96"/>
      <c r="Q40" s="93"/>
      <c r="R40" s="94"/>
      <c r="S40" s="135"/>
      <c r="T40" s="136"/>
      <c r="U40" s="137"/>
      <c r="V40" s="138"/>
      <c r="W40" s="95"/>
      <c r="X40" s="98"/>
      <c r="Y40" s="99"/>
      <c r="Z40" s="100"/>
    </row>
    <row r="41" spans="1:26" s="4" customFormat="1" ht="12.75">
      <c r="A41" s="139"/>
      <c r="B41" s="66"/>
      <c r="C41" s="52"/>
      <c r="D41" s="88"/>
      <c r="E41" s="89"/>
      <c r="F41" s="89"/>
      <c r="G41" s="89"/>
      <c r="H41" s="90"/>
      <c r="I41" s="91"/>
      <c r="J41" s="91"/>
      <c r="K41" s="91"/>
      <c r="L41" s="92"/>
      <c r="M41" s="93"/>
      <c r="N41" s="94"/>
      <c r="O41" s="95"/>
      <c r="P41" s="96"/>
      <c r="Q41" s="93"/>
      <c r="R41" s="94"/>
      <c r="S41" s="135"/>
      <c r="T41" s="136"/>
      <c r="U41" s="137"/>
      <c r="V41" s="138"/>
      <c r="W41" s="95"/>
      <c r="X41" s="98"/>
      <c r="Y41" s="99"/>
      <c r="Z41" s="100"/>
    </row>
    <row r="42" spans="1:26" ht="12.75">
      <c r="A42" s="139"/>
      <c r="B42" s="66"/>
      <c r="C42" s="52"/>
      <c r="D42" s="88"/>
      <c r="E42" s="89"/>
      <c r="F42" s="89"/>
      <c r="G42" s="89"/>
      <c r="H42" s="90"/>
      <c r="I42" s="91"/>
      <c r="J42" s="91"/>
      <c r="K42" s="91"/>
      <c r="L42" s="92"/>
      <c r="M42" s="93"/>
      <c r="N42" s="94"/>
      <c r="O42" s="95"/>
      <c r="P42" s="96"/>
      <c r="Q42" s="93"/>
      <c r="R42" s="94"/>
      <c r="S42" s="135"/>
      <c r="T42" s="136"/>
      <c r="U42" s="137"/>
      <c r="V42" s="138"/>
      <c r="W42" s="95"/>
      <c r="X42" s="98"/>
      <c r="Y42" s="99"/>
      <c r="Z42" s="100"/>
    </row>
    <row r="43" spans="1:26" ht="12.75">
      <c r="A43" s="139"/>
      <c r="B43" s="66"/>
      <c r="C43" s="52"/>
      <c r="D43" s="88"/>
      <c r="E43" s="89"/>
      <c r="F43" s="89"/>
      <c r="G43" s="89"/>
      <c r="H43" s="90"/>
      <c r="I43" s="91"/>
      <c r="J43" s="91"/>
      <c r="K43" s="91"/>
      <c r="L43" s="92"/>
      <c r="M43" s="93"/>
      <c r="N43" s="94"/>
      <c r="O43" s="95"/>
      <c r="P43" s="96"/>
      <c r="Q43" s="93"/>
      <c r="R43" s="94"/>
      <c r="S43" s="135"/>
      <c r="T43" s="136"/>
      <c r="U43" s="137"/>
      <c r="V43" s="138"/>
      <c r="W43" s="95"/>
      <c r="X43" s="98"/>
      <c r="Y43" s="99"/>
      <c r="Z43" s="100"/>
    </row>
    <row r="44" spans="1:26" ht="12.75">
      <c r="A44" s="139"/>
      <c r="B44" s="66"/>
      <c r="C44" s="52"/>
      <c r="D44" s="88"/>
      <c r="E44" s="89"/>
      <c r="F44" s="89"/>
      <c r="G44" s="89"/>
      <c r="H44" s="90"/>
      <c r="I44" s="91"/>
      <c r="J44" s="91"/>
      <c r="K44" s="91"/>
      <c r="L44" s="92"/>
      <c r="M44" s="93"/>
      <c r="N44" s="94"/>
      <c r="O44" s="95"/>
      <c r="P44" s="96"/>
      <c r="Q44" s="93"/>
      <c r="R44" s="94"/>
      <c r="S44" s="135"/>
      <c r="T44" s="136"/>
      <c r="U44" s="137"/>
      <c r="V44" s="138"/>
      <c r="W44" s="95"/>
      <c r="X44" s="98"/>
      <c r="Y44" s="99"/>
      <c r="Z44" s="100"/>
    </row>
    <row r="45" spans="1:26" ht="12.75">
      <c r="A45" s="139"/>
      <c r="B45" s="66"/>
      <c r="C45" s="52"/>
      <c r="D45" s="88"/>
      <c r="E45" s="89"/>
      <c r="F45" s="89"/>
      <c r="G45" s="89"/>
      <c r="H45" s="90"/>
      <c r="I45" s="91"/>
      <c r="J45" s="91"/>
      <c r="K45" s="91"/>
      <c r="L45" s="92"/>
      <c r="M45" s="93"/>
      <c r="N45" s="94"/>
      <c r="O45" s="95"/>
      <c r="P45" s="96"/>
      <c r="Q45" s="93"/>
      <c r="R45" s="94"/>
      <c r="S45" s="135"/>
      <c r="T45" s="136"/>
      <c r="U45" s="137"/>
      <c r="V45" s="138"/>
      <c r="W45" s="95"/>
      <c r="X45" s="98"/>
      <c r="Y45" s="99"/>
      <c r="Z45" s="100"/>
    </row>
    <row r="46" spans="1:26" ht="12.75">
      <c r="A46" s="139"/>
      <c r="B46" s="66"/>
      <c r="C46" s="52"/>
      <c r="D46" s="88"/>
      <c r="E46" s="89"/>
      <c r="F46" s="89"/>
      <c r="G46" s="89"/>
      <c r="H46" s="90"/>
      <c r="I46" s="91"/>
      <c r="J46" s="91"/>
      <c r="K46" s="91"/>
      <c r="L46" s="92"/>
      <c r="M46" s="93"/>
      <c r="N46" s="94"/>
      <c r="O46" s="95"/>
      <c r="P46" s="96"/>
      <c r="Q46" s="93"/>
      <c r="R46" s="94"/>
      <c r="S46" s="135"/>
      <c r="T46" s="136"/>
      <c r="U46" s="137"/>
      <c r="V46" s="138"/>
      <c r="W46" s="95"/>
      <c r="X46" s="98"/>
      <c r="Y46" s="99"/>
      <c r="Z46" s="100"/>
    </row>
    <row r="47" spans="1:26" ht="12.75">
      <c r="A47" s="139"/>
      <c r="B47" s="66"/>
      <c r="C47" s="52"/>
      <c r="D47" s="88"/>
      <c r="E47" s="89"/>
      <c r="F47" s="89"/>
      <c r="G47" s="89"/>
      <c r="H47" s="90"/>
      <c r="I47" s="91"/>
      <c r="J47" s="91"/>
      <c r="K47" s="91"/>
      <c r="L47" s="92"/>
      <c r="M47" s="93"/>
      <c r="N47" s="94"/>
      <c r="O47" s="95"/>
      <c r="P47" s="96"/>
      <c r="Q47" s="93"/>
      <c r="R47" s="94"/>
      <c r="S47" s="135"/>
      <c r="T47" s="136"/>
      <c r="U47" s="137"/>
      <c r="V47" s="138"/>
      <c r="W47" s="95"/>
      <c r="X47" s="98"/>
      <c r="Y47" s="99"/>
      <c r="Z47" s="100"/>
    </row>
    <row r="48" spans="1:26" ht="12.75">
      <c r="A48" s="139"/>
      <c r="B48" s="66"/>
      <c r="C48" s="52"/>
      <c r="D48" s="88"/>
      <c r="E48" s="89"/>
      <c r="F48" s="89"/>
      <c r="G48" s="89"/>
      <c r="H48" s="90"/>
      <c r="I48" s="91"/>
      <c r="J48" s="91"/>
      <c r="K48" s="91"/>
      <c r="L48" s="92"/>
      <c r="M48" s="93"/>
      <c r="N48" s="94"/>
      <c r="O48" s="95"/>
      <c r="P48" s="96"/>
      <c r="Q48" s="93"/>
      <c r="R48" s="94"/>
      <c r="S48" s="135"/>
      <c r="T48" s="136"/>
      <c r="U48" s="137"/>
      <c r="V48" s="138"/>
      <c r="W48" s="95"/>
      <c r="X48" s="98"/>
      <c r="Y48" s="99"/>
      <c r="Z48" s="100"/>
    </row>
    <row r="49" spans="1:26" ht="12.75">
      <c r="A49" s="139"/>
      <c r="B49" s="66"/>
      <c r="C49" s="52"/>
      <c r="D49" s="88"/>
      <c r="E49" s="101"/>
      <c r="F49" s="89"/>
      <c r="G49" s="89"/>
      <c r="H49" s="90"/>
      <c r="I49" s="91"/>
      <c r="J49" s="91"/>
      <c r="K49" s="91"/>
      <c r="L49" s="92"/>
      <c r="M49" s="93"/>
      <c r="N49" s="94"/>
      <c r="O49" s="95"/>
      <c r="P49" s="96"/>
      <c r="Q49" s="93"/>
      <c r="R49" s="94"/>
      <c r="S49" s="135"/>
      <c r="T49" s="136"/>
      <c r="U49" s="137"/>
      <c r="V49" s="138"/>
      <c r="W49" s="95"/>
      <c r="X49" s="98"/>
      <c r="Y49" s="99"/>
      <c r="Z49" s="100"/>
    </row>
    <row r="50" spans="1:26" ht="12.75">
      <c r="A50" s="139"/>
      <c r="B50" s="66"/>
      <c r="C50" s="52"/>
      <c r="D50" s="88"/>
      <c r="E50" s="89"/>
      <c r="F50" s="89"/>
      <c r="G50" s="89"/>
      <c r="H50" s="90"/>
      <c r="I50" s="91"/>
      <c r="J50" s="91"/>
      <c r="K50" s="91"/>
      <c r="L50" s="92"/>
      <c r="M50" s="93"/>
      <c r="N50" s="94"/>
      <c r="O50" s="95"/>
      <c r="P50" s="96"/>
      <c r="Q50" s="93"/>
      <c r="R50" s="94"/>
      <c r="S50" s="135"/>
      <c r="T50" s="136"/>
      <c r="U50" s="137"/>
      <c r="V50" s="138"/>
      <c r="W50" s="95"/>
      <c r="X50" s="98"/>
      <c r="Y50" s="99"/>
      <c r="Z50" s="100"/>
    </row>
    <row r="51" spans="1:26" ht="12.75">
      <c r="A51" s="139"/>
      <c r="B51" s="66"/>
      <c r="C51" s="52"/>
      <c r="D51" s="88"/>
      <c r="E51" s="89"/>
      <c r="F51" s="89"/>
      <c r="G51" s="89"/>
      <c r="H51" s="90"/>
      <c r="I51" s="91"/>
      <c r="J51" s="91"/>
      <c r="K51" s="91"/>
      <c r="L51" s="92"/>
      <c r="M51" s="93"/>
      <c r="N51" s="94"/>
      <c r="O51" s="95"/>
      <c r="P51" s="96"/>
      <c r="Q51" s="93"/>
      <c r="R51" s="94"/>
      <c r="S51" s="135"/>
      <c r="T51" s="136"/>
      <c r="U51" s="137"/>
      <c r="V51" s="138"/>
      <c r="W51" s="95"/>
      <c r="X51" s="98"/>
      <c r="Y51" s="99"/>
      <c r="Z51" s="100"/>
    </row>
    <row r="52" spans="1:26" ht="12.75">
      <c r="A52" s="139"/>
      <c r="B52" s="66"/>
      <c r="C52" s="52"/>
      <c r="D52" s="88"/>
      <c r="E52" s="89"/>
      <c r="F52" s="89"/>
      <c r="G52" s="89"/>
      <c r="H52" s="90"/>
      <c r="I52" s="91"/>
      <c r="J52" s="91"/>
      <c r="K52" s="91"/>
      <c r="L52" s="92"/>
      <c r="M52" s="93"/>
      <c r="N52" s="94"/>
      <c r="O52" s="95"/>
      <c r="P52" s="96"/>
      <c r="Q52" s="93"/>
      <c r="R52" s="94"/>
      <c r="S52" s="135"/>
      <c r="T52" s="136"/>
      <c r="U52" s="137"/>
      <c r="V52" s="138"/>
      <c r="W52" s="95"/>
      <c r="X52" s="98"/>
      <c r="Y52" s="99"/>
      <c r="Z52" s="100"/>
    </row>
    <row r="53" spans="1:26" ht="12.75">
      <c r="A53" s="140"/>
      <c r="B53" s="66"/>
      <c r="C53" s="52"/>
      <c r="D53" s="88"/>
      <c r="E53" s="89"/>
      <c r="F53" s="89"/>
      <c r="G53" s="89"/>
      <c r="H53" s="90"/>
      <c r="I53" s="91"/>
      <c r="J53" s="91"/>
      <c r="K53" s="91"/>
      <c r="L53" s="92"/>
      <c r="M53" s="93"/>
      <c r="N53" s="94"/>
      <c r="O53" s="95"/>
      <c r="P53" s="96"/>
      <c r="Q53" s="93"/>
      <c r="R53" s="94"/>
      <c r="S53" s="135"/>
      <c r="T53" s="136"/>
      <c r="U53" s="137"/>
      <c r="V53" s="138"/>
      <c r="W53" s="95"/>
      <c r="X53" s="98"/>
      <c r="Y53" s="99"/>
      <c r="Z53" s="100"/>
    </row>
    <row r="54" spans="1:26" ht="12.75">
      <c r="A54" s="140"/>
      <c r="B54" s="66"/>
      <c r="C54" s="52"/>
      <c r="D54" s="88"/>
      <c r="E54" s="89"/>
      <c r="F54" s="89"/>
      <c r="G54" s="89"/>
      <c r="H54" s="90"/>
      <c r="I54" s="91"/>
      <c r="J54" s="91"/>
      <c r="K54" s="91"/>
      <c r="L54" s="92"/>
      <c r="M54" s="93"/>
      <c r="N54" s="94"/>
      <c r="O54" s="95"/>
      <c r="P54" s="96"/>
      <c r="Q54" s="93"/>
      <c r="R54" s="94"/>
      <c r="S54" s="135"/>
      <c r="T54" s="136"/>
      <c r="U54" s="137"/>
      <c r="V54" s="138"/>
      <c r="W54" s="95"/>
      <c r="X54" s="98"/>
      <c r="Y54" s="99"/>
      <c r="Z54" s="100"/>
    </row>
  </sheetData>
  <sheetProtection selectLockedCells="1"/>
  <mergeCells count="12">
    <mergeCell ref="S11:T11"/>
    <mergeCell ref="S12:T12"/>
    <mergeCell ref="U11:V11"/>
    <mergeCell ref="U12:V12"/>
    <mergeCell ref="M12:N12"/>
    <mergeCell ref="Q12:R12"/>
    <mergeCell ref="O12:P12"/>
    <mergeCell ref="Q11:R11"/>
    <mergeCell ref="D7:O7"/>
    <mergeCell ref="D9:O9"/>
    <mergeCell ref="O11:P11"/>
    <mergeCell ref="M11:N11"/>
  </mergeCells>
  <printOptions/>
  <pageMargins left="0.2" right="0.19" top="0.18" bottom="0.19" header="0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B54"/>
  <sheetViews>
    <sheetView workbookViewId="0" topLeftCell="A26">
      <selection activeCell="A26" sqref="A1:IV16384"/>
    </sheetView>
  </sheetViews>
  <sheetFormatPr defaultColWidth="9.00390625" defaultRowHeight="12.75"/>
  <cols>
    <col min="1" max="1" width="4.375" style="0" bestFit="1" customWidth="1"/>
    <col min="2" max="2" width="20.125" style="0" customWidth="1"/>
    <col min="3" max="3" width="17.00390625" style="0" customWidth="1"/>
    <col min="4" max="4" width="5.75390625" style="0" bestFit="1" customWidth="1"/>
    <col min="5" max="5" width="8.25390625" style="0" customWidth="1"/>
    <col min="6" max="7" width="9.125" style="3" customWidth="1"/>
    <col min="8" max="8" width="10.125" style="3" customWidth="1"/>
    <col min="9" max="11" width="10.25390625" style="3" hidden="1" customWidth="1"/>
    <col min="12" max="12" width="6.125" style="18" customWidth="1"/>
    <col min="13" max="13" width="4.00390625" style="0" customWidth="1"/>
    <col min="14" max="14" width="6.375" style="0" customWidth="1"/>
    <col min="15" max="15" width="3.625" style="2" customWidth="1"/>
    <col min="16" max="16" width="5.625" style="0" bestFit="1" customWidth="1"/>
    <col min="17" max="17" width="4.00390625" style="0" customWidth="1"/>
    <col min="18" max="18" width="7.00390625" style="0" customWidth="1"/>
    <col min="19" max="19" width="4.125" style="0" customWidth="1"/>
    <col min="20" max="20" width="8.375" style="0" customWidth="1"/>
    <col min="21" max="21" width="8.875" style="0" customWidth="1"/>
    <col min="22" max="22" width="5.625" style="0" customWidth="1"/>
  </cols>
  <sheetData>
    <row r="1" spans="2:17" ht="15.75">
      <c r="B1" s="1"/>
      <c r="C1" s="1"/>
      <c r="D1" s="6"/>
      <c r="E1" s="6"/>
      <c r="F1" s="7"/>
      <c r="G1" s="7"/>
      <c r="H1" s="7"/>
      <c r="I1" s="7"/>
      <c r="J1" s="7"/>
      <c r="K1" s="7"/>
      <c r="L1" s="16"/>
      <c r="M1" s="14"/>
      <c r="N1" s="14"/>
      <c r="O1" s="12"/>
      <c r="P1" s="11"/>
      <c r="Q1" s="11"/>
    </row>
    <row r="2" spans="2:28" ht="18">
      <c r="B2" s="53"/>
      <c r="C2" s="53"/>
      <c r="D2" s="6"/>
      <c r="E2" s="6"/>
      <c r="F2" s="7"/>
      <c r="G2" s="7"/>
      <c r="H2" s="7"/>
      <c r="I2" s="7"/>
      <c r="J2" s="7"/>
      <c r="K2" s="7"/>
      <c r="L2" s="54"/>
      <c r="M2" s="55"/>
      <c r="N2" s="54"/>
      <c r="O2" s="56"/>
      <c r="P2" s="54"/>
      <c r="Q2" s="54"/>
      <c r="R2" s="55"/>
      <c r="S2" s="55"/>
      <c r="T2" s="57"/>
      <c r="U2" s="57"/>
      <c r="V2" s="4"/>
      <c r="W2" s="4"/>
      <c r="X2" s="4"/>
      <c r="Y2" s="4"/>
      <c r="Z2" s="4"/>
      <c r="AA2" s="4"/>
      <c r="AB2" s="4"/>
    </row>
    <row r="3" spans="2:28" ht="15">
      <c r="B3" s="4"/>
      <c r="C3" s="4"/>
      <c r="D3" s="4"/>
      <c r="E3" s="4"/>
      <c r="F3" s="5"/>
      <c r="G3" s="5"/>
      <c r="H3" s="5"/>
      <c r="I3" s="5"/>
      <c r="J3" s="5"/>
      <c r="K3" s="5"/>
      <c r="L3" s="13"/>
      <c r="M3" s="4"/>
      <c r="N3" s="13"/>
      <c r="O3" s="12"/>
      <c r="Q3" s="11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">
      <c r="B4" s="4"/>
      <c r="C4" s="4"/>
      <c r="D4" s="4"/>
      <c r="E4" s="4"/>
      <c r="F4" s="5"/>
      <c r="G4" s="5"/>
      <c r="H4" s="5"/>
      <c r="I4" s="5"/>
      <c r="J4" s="5"/>
      <c r="K4" s="5"/>
      <c r="L4" s="58"/>
      <c r="M4" s="57"/>
      <c r="N4" s="59"/>
      <c r="O4" s="60"/>
      <c r="P4" s="61"/>
      <c r="Q4" s="61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5">
      <c r="B5" s="4"/>
      <c r="C5" s="4"/>
      <c r="D5" s="4"/>
      <c r="E5" s="4"/>
      <c r="F5" s="5"/>
      <c r="G5" s="5"/>
      <c r="H5" s="5"/>
      <c r="I5" s="5"/>
      <c r="J5" s="5"/>
      <c r="K5" s="5"/>
      <c r="L5" s="17"/>
      <c r="N5" s="13"/>
      <c r="O5" s="12"/>
      <c r="P5" s="11"/>
      <c r="Q5" s="11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12.75">
      <c r="B6" s="4"/>
      <c r="C6" s="4"/>
      <c r="D6" s="4"/>
      <c r="E6" s="4"/>
      <c r="F6" s="5"/>
      <c r="G6" s="5"/>
      <c r="H6" s="5"/>
      <c r="I6" s="5"/>
      <c r="J6" s="5"/>
      <c r="K6" s="5"/>
      <c r="L6" s="17"/>
      <c r="M6" s="4"/>
      <c r="N6" s="4"/>
      <c r="O6" s="1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2.75">
      <c r="B7" s="4"/>
      <c r="C7" s="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t="18">
      <c r="B8" s="15"/>
      <c r="D8" s="8"/>
      <c r="E8" s="8"/>
      <c r="F8" s="9"/>
      <c r="G8" s="9"/>
      <c r="H8" s="9"/>
      <c r="I8" s="9"/>
      <c r="J8" s="9"/>
      <c r="K8" s="9"/>
      <c r="L8" s="15"/>
      <c r="N8" s="8"/>
      <c r="O8" s="1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t="12.75">
      <c r="B9" s="4"/>
      <c r="C9" s="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t="13.5" thickBot="1">
      <c r="B10" s="19"/>
      <c r="C10" s="19"/>
      <c r="D10" s="19"/>
      <c r="E10" s="20"/>
      <c r="F10" s="20"/>
      <c r="G10" s="20"/>
      <c r="H10" s="26"/>
      <c r="I10" s="20"/>
      <c r="J10" s="20"/>
      <c r="K10" s="20"/>
      <c r="L10" s="21"/>
      <c r="M10" s="22"/>
      <c r="N10" s="23"/>
      <c r="O10" s="24"/>
      <c r="P10" s="24"/>
      <c r="Q10" s="24"/>
      <c r="R10" s="25"/>
      <c r="S10" s="25"/>
      <c r="T10" s="25"/>
      <c r="U10" s="25"/>
      <c r="V10" s="25"/>
      <c r="W10" s="25"/>
      <c r="X10" s="25"/>
      <c r="Y10" s="25"/>
      <c r="Z10" s="4"/>
      <c r="AA10" s="4"/>
      <c r="AB10" s="4"/>
    </row>
    <row r="11" spans="1:27" ht="12.75">
      <c r="A11" s="71"/>
      <c r="B11" s="104"/>
      <c r="C11" s="104"/>
      <c r="D11" s="105"/>
      <c r="E11" s="106"/>
      <c r="F11" s="106"/>
      <c r="G11" s="106"/>
      <c r="H11" s="106"/>
      <c r="I11" s="107"/>
      <c r="J11" s="108"/>
      <c r="K11" s="109"/>
      <c r="L11" s="110"/>
      <c r="M11" s="145"/>
      <c r="N11" s="147"/>
      <c r="O11" s="145"/>
      <c r="P11" s="147"/>
      <c r="Q11" s="145"/>
      <c r="R11" s="152"/>
      <c r="S11" s="111"/>
      <c r="T11" s="104"/>
      <c r="U11" s="11"/>
      <c r="V11" s="11"/>
      <c r="W11" s="25"/>
      <c r="X11" s="25"/>
      <c r="Y11" s="4"/>
      <c r="Z11" s="4"/>
      <c r="AA11" s="4"/>
    </row>
    <row r="12" spans="1:27" ht="13.5" thickBot="1">
      <c r="A12" s="72"/>
      <c r="B12" s="102"/>
      <c r="C12" s="102"/>
      <c r="D12" s="112"/>
      <c r="E12" s="113"/>
      <c r="F12" s="113"/>
      <c r="G12" s="113"/>
      <c r="H12" s="113"/>
      <c r="I12" s="114"/>
      <c r="J12" s="115"/>
      <c r="K12" s="116"/>
      <c r="L12" s="117"/>
      <c r="M12" s="148"/>
      <c r="N12" s="149"/>
      <c r="O12" s="148"/>
      <c r="P12" s="149"/>
      <c r="Q12" s="148"/>
      <c r="R12" s="150"/>
      <c r="S12" s="118"/>
      <c r="T12" s="102"/>
      <c r="U12" s="11"/>
      <c r="V12" s="11"/>
      <c r="W12" s="25"/>
      <c r="X12" s="25"/>
      <c r="Y12" s="4"/>
      <c r="Z12" s="4"/>
      <c r="AA12" s="4"/>
    </row>
    <row r="13" spans="1:27" ht="15.75" customHeight="1" thickBot="1">
      <c r="A13" s="69"/>
      <c r="B13" s="103"/>
      <c r="C13" s="103"/>
      <c r="D13" s="112"/>
      <c r="E13" s="113"/>
      <c r="F13" s="113"/>
      <c r="G13" s="113"/>
      <c r="H13" s="113"/>
      <c r="I13" s="114"/>
      <c r="J13" s="115"/>
      <c r="K13" s="116"/>
      <c r="L13" s="117"/>
      <c r="M13" s="119"/>
      <c r="N13" s="120"/>
      <c r="O13" s="119"/>
      <c r="P13" s="120"/>
      <c r="Q13" s="119"/>
      <c r="R13" s="120"/>
      <c r="S13" s="119"/>
      <c r="T13" s="121"/>
      <c r="U13" s="122"/>
      <c r="V13" s="106"/>
      <c r="W13" s="25"/>
      <c r="X13" s="25"/>
      <c r="Y13" s="4"/>
      <c r="Z13" s="4"/>
      <c r="AA13" s="4"/>
    </row>
    <row r="14" spans="1:27" ht="12.75">
      <c r="A14" s="73"/>
      <c r="B14" s="49"/>
      <c r="C14" s="51"/>
      <c r="D14" s="74"/>
      <c r="E14" s="75"/>
      <c r="F14" s="75"/>
      <c r="G14" s="76"/>
      <c r="H14" s="90"/>
      <c r="I14" s="78"/>
      <c r="J14" s="78"/>
      <c r="K14" s="78"/>
      <c r="L14" s="79"/>
      <c r="M14" s="80"/>
      <c r="N14" s="81"/>
      <c r="O14" s="82"/>
      <c r="P14" s="83"/>
      <c r="Q14" s="80"/>
      <c r="R14" s="81"/>
      <c r="S14" s="82"/>
      <c r="T14" s="124"/>
      <c r="U14" s="86"/>
      <c r="V14" s="87"/>
      <c r="W14" s="25"/>
      <c r="X14" s="25"/>
      <c r="Y14" s="4"/>
      <c r="Z14" s="4"/>
      <c r="AA14" s="4"/>
    </row>
    <row r="15" spans="1:27" ht="12.75">
      <c r="A15" s="73"/>
      <c r="B15" s="50"/>
      <c r="C15" s="52"/>
      <c r="D15" s="88"/>
      <c r="E15" s="89"/>
      <c r="F15" s="89"/>
      <c r="G15" s="89"/>
      <c r="H15" s="90"/>
      <c r="I15" s="91"/>
      <c r="J15" s="91"/>
      <c r="K15" s="91"/>
      <c r="L15" s="123"/>
      <c r="M15" s="93"/>
      <c r="N15" s="94"/>
      <c r="O15" s="95"/>
      <c r="P15" s="96"/>
      <c r="Q15" s="93"/>
      <c r="R15" s="94"/>
      <c r="S15" s="95"/>
      <c r="T15" s="98"/>
      <c r="U15" s="99"/>
      <c r="V15" s="100"/>
      <c r="W15" s="25"/>
      <c r="X15" s="25"/>
      <c r="Y15" s="4"/>
      <c r="Z15" s="4"/>
      <c r="AA15" s="4"/>
    </row>
    <row r="16" spans="1:27" ht="12.75">
      <c r="A16" s="73"/>
      <c r="B16" s="50"/>
      <c r="C16" s="52"/>
      <c r="D16" s="88"/>
      <c r="E16" s="89"/>
      <c r="F16" s="89"/>
      <c r="G16" s="89"/>
      <c r="H16" s="90"/>
      <c r="I16" s="91"/>
      <c r="J16" s="91"/>
      <c r="K16" s="91"/>
      <c r="L16" s="123"/>
      <c r="M16" s="93"/>
      <c r="N16" s="94"/>
      <c r="O16" s="95"/>
      <c r="P16" s="96"/>
      <c r="Q16" s="93"/>
      <c r="R16" s="94"/>
      <c r="S16" s="95"/>
      <c r="T16" s="98"/>
      <c r="U16" s="99"/>
      <c r="V16" s="100"/>
      <c r="W16" s="25"/>
      <c r="X16" s="25"/>
      <c r="Y16" s="4"/>
      <c r="Z16" s="4"/>
      <c r="AA16" s="4"/>
    </row>
    <row r="17" spans="1:27" ht="12.75">
      <c r="A17" s="73"/>
      <c r="B17" s="50"/>
      <c r="C17" s="52"/>
      <c r="D17" s="88"/>
      <c r="E17" s="89"/>
      <c r="F17" s="89"/>
      <c r="G17" s="89"/>
      <c r="H17" s="90"/>
      <c r="I17" s="91"/>
      <c r="J17" s="91"/>
      <c r="K17" s="91"/>
      <c r="L17" s="123"/>
      <c r="M17" s="93"/>
      <c r="N17" s="94"/>
      <c r="O17" s="95"/>
      <c r="P17" s="96"/>
      <c r="Q17" s="93"/>
      <c r="R17" s="94"/>
      <c r="S17" s="95"/>
      <c r="T17" s="98"/>
      <c r="U17" s="99"/>
      <c r="V17" s="100"/>
      <c r="W17" s="25"/>
      <c r="X17" s="25"/>
      <c r="Y17" s="4"/>
      <c r="Z17" s="4"/>
      <c r="AA17" s="4"/>
    </row>
    <row r="18" spans="1:27" ht="12.75">
      <c r="A18" s="73"/>
      <c r="B18" s="50"/>
      <c r="C18" s="52"/>
      <c r="D18" s="88"/>
      <c r="E18" s="89"/>
      <c r="F18" s="89"/>
      <c r="G18" s="89"/>
      <c r="H18" s="90"/>
      <c r="I18" s="91"/>
      <c r="J18" s="91"/>
      <c r="K18" s="91"/>
      <c r="L18" s="123"/>
      <c r="M18" s="93"/>
      <c r="N18" s="94"/>
      <c r="O18" s="95"/>
      <c r="P18" s="96"/>
      <c r="Q18" s="93"/>
      <c r="R18" s="94"/>
      <c r="S18" s="95"/>
      <c r="T18" s="98"/>
      <c r="U18" s="99"/>
      <c r="V18" s="100"/>
      <c r="W18" s="25"/>
      <c r="X18" s="25"/>
      <c r="Y18" s="4"/>
      <c r="Z18" s="4"/>
      <c r="AA18" s="4"/>
    </row>
    <row r="19" spans="1:27" ht="12.75">
      <c r="A19" s="73"/>
      <c r="B19" s="50"/>
      <c r="C19" s="52"/>
      <c r="D19" s="88"/>
      <c r="E19" s="89"/>
      <c r="F19" s="89"/>
      <c r="G19" s="89"/>
      <c r="H19" s="90"/>
      <c r="I19" s="91"/>
      <c r="J19" s="91"/>
      <c r="K19" s="91"/>
      <c r="L19" s="123"/>
      <c r="M19" s="93"/>
      <c r="N19" s="94"/>
      <c r="O19" s="95"/>
      <c r="P19" s="96"/>
      <c r="Q19" s="93"/>
      <c r="R19" s="94"/>
      <c r="S19" s="95"/>
      <c r="T19" s="98"/>
      <c r="U19" s="99"/>
      <c r="V19" s="100"/>
      <c r="W19" s="25"/>
      <c r="X19" s="24"/>
      <c r="Y19" s="4"/>
      <c r="Z19" s="4"/>
      <c r="AA19" s="4"/>
    </row>
    <row r="20" spans="1:27" ht="12.75">
      <c r="A20" s="73"/>
      <c r="B20" s="50"/>
      <c r="C20" s="52"/>
      <c r="D20" s="88"/>
      <c r="E20" s="89"/>
      <c r="F20" s="89"/>
      <c r="G20" s="89"/>
      <c r="H20" s="90"/>
      <c r="I20" s="91"/>
      <c r="J20" s="91"/>
      <c r="K20" s="91"/>
      <c r="L20" s="123"/>
      <c r="M20" s="93"/>
      <c r="N20" s="94"/>
      <c r="O20" s="95"/>
      <c r="P20" s="96"/>
      <c r="Q20" s="93"/>
      <c r="R20" s="94"/>
      <c r="S20" s="95"/>
      <c r="T20" s="98"/>
      <c r="U20" s="99"/>
      <c r="V20" s="100"/>
      <c r="W20" s="25"/>
      <c r="X20" s="25"/>
      <c r="Y20" s="4"/>
      <c r="Z20" s="4"/>
      <c r="AA20" s="4"/>
    </row>
    <row r="21" spans="1:27" ht="12.75">
      <c r="A21" s="73"/>
      <c r="B21" s="50"/>
      <c r="C21" s="52"/>
      <c r="D21" s="88"/>
      <c r="E21" s="101"/>
      <c r="F21" s="89"/>
      <c r="G21" s="89"/>
      <c r="H21" s="90"/>
      <c r="I21" s="91"/>
      <c r="J21" s="91"/>
      <c r="K21" s="91"/>
      <c r="L21" s="123"/>
      <c r="M21" s="93"/>
      <c r="N21" s="94"/>
      <c r="O21" s="95"/>
      <c r="P21" s="96"/>
      <c r="Q21" s="93"/>
      <c r="R21" s="94"/>
      <c r="S21" s="95"/>
      <c r="T21" s="98"/>
      <c r="U21" s="99"/>
      <c r="V21" s="100"/>
      <c r="W21" s="25"/>
      <c r="X21" s="25"/>
      <c r="Y21" s="4"/>
      <c r="Z21" s="4"/>
      <c r="AA21" s="4"/>
    </row>
    <row r="22" spans="1:27" ht="12.75">
      <c r="A22" s="73"/>
      <c r="B22" s="50"/>
      <c r="C22" s="52"/>
      <c r="D22" s="88"/>
      <c r="E22" s="89"/>
      <c r="F22" s="89"/>
      <c r="G22" s="89"/>
      <c r="H22" s="90"/>
      <c r="I22" s="91"/>
      <c r="J22" s="91"/>
      <c r="K22" s="91"/>
      <c r="L22" s="123"/>
      <c r="M22" s="93"/>
      <c r="N22" s="94"/>
      <c r="O22" s="95"/>
      <c r="P22" s="96"/>
      <c r="Q22" s="93"/>
      <c r="R22" s="94"/>
      <c r="S22" s="95"/>
      <c r="T22" s="98"/>
      <c r="U22" s="99"/>
      <c r="V22" s="100"/>
      <c r="W22" s="25"/>
      <c r="X22" s="25"/>
      <c r="Y22" s="4"/>
      <c r="Z22" s="4"/>
      <c r="AA22" s="4"/>
    </row>
    <row r="23" spans="1:27" ht="12.75">
      <c r="A23" s="73"/>
      <c r="B23" s="50"/>
      <c r="C23" s="52"/>
      <c r="D23" s="88"/>
      <c r="E23" s="89"/>
      <c r="F23" s="89"/>
      <c r="G23" s="89"/>
      <c r="H23" s="90"/>
      <c r="I23" s="91"/>
      <c r="J23" s="91"/>
      <c r="K23" s="91"/>
      <c r="L23" s="123"/>
      <c r="M23" s="93"/>
      <c r="N23" s="94"/>
      <c r="O23" s="95"/>
      <c r="P23" s="96"/>
      <c r="Q23" s="93"/>
      <c r="R23" s="94"/>
      <c r="S23" s="95"/>
      <c r="T23" s="98"/>
      <c r="U23" s="99"/>
      <c r="V23" s="100"/>
      <c r="W23" s="25"/>
      <c r="X23" s="25"/>
      <c r="Y23" s="4"/>
      <c r="Z23" s="4"/>
      <c r="AA23" s="4"/>
    </row>
    <row r="24" spans="1:27" ht="12.75">
      <c r="A24" s="73"/>
      <c r="B24" s="50"/>
      <c r="C24" s="52"/>
      <c r="D24" s="88"/>
      <c r="E24" s="89"/>
      <c r="F24" s="89"/>
      <c r="G24" s="89"/>
      <c r="H24" s="90"/>
      <c r="I24" s="91"/>
      <c r="J24" s="91"/>
      <c r="K24" s="91"/>
      <c r="L24" s="123"/>
      <c r="M24" s="93"/>
      <c r="N24" s="94"/>
      <c r="O24" s="95"/>
      <c r="P24" s="96"/>
      <c r="Q24" s="93"/>
      <c r="R24" s="94"/>
      <c r="S24" s="95"/>
      <c r="T24" s="98"/>
      <c r="U24" s="99"/>
      <c r="V24" s="100"/>
      <c r="W24" s="25"/>
      <c r="X24" s="25"/>
      <c r="Y24" s="4"/>
      <c r="Z24" s="4"/>
      <c r="AA24" s="4"/>
    </row>
    <row r="25" spans="1:27" ht="12.75">
      <c r="A25" s="73"/>
      <c r="B25" s="50"/>
      <c r="C25" s="52"/>
      <c r="D25" s="88"/>
      <c r="E25" s="89"/>
      <c r="F25" s="89"/>
      <c r="G25" s="89"/>
      <c r="H25" s="90"/>
      <c r="I25" s="91"/>
      <c r="J25" s="91"/>
      <c r="K25" s="91"/>
      <c r="L25" s="123"/>
      <c r="M25" s="93"/>
      <c r="N25" s="94"/>
      <c r="O25" s="95"/>
      <c r="P25" s="96"/>
      <c r="Q25" s="93"/>
      <c r="R25" s="94"/>
      <c r="S25" s="95"/>
      <c r="T25" s="98"/>
      <c r="U25" s="99"/>
      <c r="V25" s="100"/>
      <c r="W25" s="25"/>
      <c r="X25" s="25"/>
      <c r="Y25" s="4"/>
      <c r="Z25" s="4"/>
      <c r="AA25" s="4"/>
    </row>
    <row r="26" spans="1:27" ht="12.75">
      <c r="A26" s="73"/>
      <c r="B26" s="50"/>
      <c r="C26" s="52"/>
      <c r="D26" s="88"/>
      <c r="E26" s="89"/>
      <c r="F26" s="89"/>
      <c r="G26" s="89"/>
      <c r="H26" s="90"/>
      <c r="I26" s="91"/>
      <c r="J26" s="91"/>
      <c r="K26" s="91"/>
      <c r="L26" s="123"/>
      <c r="M26" s="93"/>
      <c r="N26" s="94"/>
      <c r="O26" s="95"/>
      <c r="P26" s="96"/>
      <c r="Q26" s="93"/>
      <c r="R26" s="94"/>
      <c r="S26" s="95"/>
      <c r="T26" s="98"/>
      <c r="U26" s="99"/>
      <c r="V26" s="100"/>
      <c r="W26" s="25"/>
      <c r="X26" s="25"/>
      <c r="Y26" s="4"/>
      <c r="Z26" s="4"/>
      <c r="AA26" s="4"/>
    </row>
    <row r="27" spans="1:27" ht="12.75">
      <c r="A27" s="73"/>
      <c r="B27" s="50"/>
      <c r="C27" s="52"/>
      <c r="D27" s="88"/>
      <c r="E27" s="89"/>
      <c r="F27" s="89"/>
      <c r="G27" s="89"/>
      <c r="H27" s="90"/>
      <c r="I27" s="91"/>
      <c r="J27" s="91"/>
      <c r="K27" s="91"/>
      <c r="L27" s="123"/>
      <c r="M27" s="93"/>
      <c r="N27" s="94"/>
      <c r="O27" s="95"/>
      <c r="P27" s="96"/>
      <c r="Q27" s="93"/>
      <c r="R27" s="94"/>
      <c r="S27" s="95"/>
      <c r="T27" s="98"/>
      <c r="U27" s="99"/>
      <c r="V27" s="100"/>
      <c r="W27" s="25"/>
      <c r="X27" s="25"/>
      <c r="Y27" s="4"/>
      <c r="Z27" s="4"/>
      <c r="AA27" s="4"/>
    </row>
    <row r="28" spans="1:27" ht="12.75">
      <c r="A28" s="73"/>
      <c r="B28" s="50"/>
      <c r="C28" s="52"/>
      <c r="D28" s="88"/>
      <c r="E28" s="101"/>
      <c r="F28" s="89"/>
      <c r="G28" s="89"/>
      <c r="H28" s="90"/>
      <c r="I28" s="91"/>
      <c r="J28" s="91"/>
      <c r="K28" s="91"/>
      <c r="L28" s="123"/>
      <c r="M28" s="93"/>
      <c r="N28" s="94"/>
      <c r="O28" s="95"/>
      <c r="P28" s="96"/>
      <c r="Q28" s="93"/>
      <c r="R28" s="94"/>
      <c r="S28" s="95"/>
      <c r="T28" s="98"/>
      <c r="U28" s="99"/>
      <c r="V28" s="100"/>
      <c r="W28" s="25"/>
      <c r="X28" s="25"/>
      <c r="Y28" s="4"/>
      <c r="Z28" s="4"/>
      <c r="AA28" s="4"/>
    </row>
    <row r="29" spans="1:27" ht="12.75">
      <c r="A29" s="73"/>
      <c r="B29" s="50"/>
      <c r="C29" s="52"/>
      <c r="D29" s="88"/>
      <c r="E29" s="89"/>
      <c r="F29" s="89"/>
      <c r="G29" s="89"/>
      <c r="H29" s="90"/>
      <c r="I29" s="91"/>
      <c r="J29" s="91"/>
      <c r="K29" s="91"/>
      <c r="L29" s="123"/>
      <c r="M29" s="93"/>
      <c r="N29" s="94"/>
      <c r="O29" s="95"/>
      <c r="P29" s="96"/>
      <c r="Q29" s="93"/>
      <c r="R29" s="94"/>
      <c r="S29" s="95"/>
      <c r="T29" s="98"/>
      <c r="U29" s="99"/>
      <c r="V29" s="100"/>
      <c r="W29" s="25"/>
      <c r="X29" s="25"/>
      <c r="Y29" s="4"/>
      <c r="Z29" s="4"/>
      <c r="AA29" s="4"/>
    </row>
    <row r="30" spans="1:27" ht="12.75">
      <c r="A30" s="73"/>
      <c r="B30" s="50"/>
      <c r="C30" s="52"/>
      <c r="D30" s="88"/>
      <c r="E30" s="89"/>
      <c r="F30" s="89"/>
      <c r="G30" s="89"/>
      <c r="H30" s="90"/>
      <c r="I30" s="91"/>
      <c r="J30" s="91"/>
      <c r="K30" s="91"/>
      <c r="L30" s="123"/>
      <c r="M30" s="93"/>
      <c r="N30" s="94"/>
      <c r="O30" s="95"/>
      <c r="P30" s="96"/>
      <c r="Q30" s="93"/>
      <c r="R30" s="94"/>
      <c r="S30" s="95"/>
      <c r="T30" s="98"/>
      <c r="U30" s="99"/>
      <c r="V30" s="100"/>
      <c r="W30" s="25"/>
      <c r="X30" s="25"/>
      <c r="Y30" s="4"/>
      <c r="Z30" s="4"/>
      <c r="AA30" s="4"/>
    </row>
    <row r="31" spans="1:27" ht="12.75">
      <c r="A31" s="73"/>
      <c r="B31" s="50"/>
      <c r="C31" s="52"/>
      <c r="D31" s="88"/>
      <c r="E31" s="89"/>
      <c r="F31" s="89"/>
      <c r="G31" s="89"/>
      <c r="H31" s="90"/>
      <c r="I31" s="91"/>
      <c r="J31" s="91"/>
      <c r="K31" s="91"/>
      <c r="L31" s="123"/>
      <c r="M31" s="93"/>
      <c r="N31" s="94"/>
      <c r="O31" s="95"/>
      <c r="P31" s="96"/>
      <c r="Q31" s="93"/>
      <c r="R31" s="94"/>
      <c r="S31" s="95"/>
      <c r="T31" s="98"/>
      <c r="U31" s="99"/>
      <c r="V31" s="100"/>
      <c r="W31" s="25"/>
      <c r="X31" s="25"/>
      <c r="Y31" s="4"/>
      <c r="Z31" s="4"/>
      <c r="AA31" s="4"/>
    </row>
    <row r="32" spans="1:27" ht="12.75">
      <c r="A32" s="73"/>
      <c r="B32" s="50"/>
      <c r="C32" s="52"/>
      <c r="D32" s="88"/>
      <c r="E32" s="89"/>
      <c r="F32" s="89"/>
      <c r="G32" s="89"/>
      <c r="H32" s="90"/>
      <c r="I32" s="91"/>
      <c r="J32" s="91"/>
      <c r="K32" s="91"/>
      <c r="L32" s="123"/>
      <c r="M32" s="93"/>
      <c r="N32" s="94"/>
      <c r="O32" s="95"/>
      <c r="P32" s="96"/>
      <c r="Q32" s="93"/>
      <c r="R32" s="94"/>
      <c r="S32" s="95"/>
      <c r="T32" s="98"/>
      <c r="U32" s="99"/>
      <c r="V32" s="100"/>
      <c r="W32" s="25"/>
      <c r="X32" s="25"/>
      <c r="Y32" s="4"/>
      <c r="Z32" s="4"/>
      <c r="AA32" s="4"/>
    </row>
    <row r="33" spans="1:27" ht="12.75">
      <c r="A33" s="73"/>
      <c r="B33" s="50"/>
      <c r="C33" s="52"/>
      <c r="D33" s="88"/>
      <c r="E33" s="89"/>
      <c r="F33" s="89"/>
      <c r="G33" s="89"/>
      <c r="H33" s="90"/>
      <c r="I33" s="91"/>
      <c r="J33" s="91"/>
      <c r="K33" s="91"/>
      <c r="L33" s="123"/>
      <c r="M33" s="93"/>
      <c r="N33" s="94"/>
      <c r="O33" s="95"/>
      <c r="P33" s="96"/>
      <c r="Q33" s="93"/>
      <c r="R33" s="94"/>
      <c r="S33" s="95"/>
      <c r="T33" s="98"/>
      <c r="U33" s="99"/>
      <c r="V33" s="100"/>
      <c r="W33" s="25"/>
      <c r="X33" s="25"/>
      <c r="Y33" s="4"/>
      <c r="Z33" s="4"/>
      <c r="AA33" s="4"/>
    </row>
    <row r="34" spans="1:22" s="4" customFormat="1" ht="12.75">
      <c r="A34" s="73"/>
      <c r="B34" s="50"/>
      <c r="C34" s="52"/>
      <c r="D34" s="88"/>
      <c r="E34" s="89"/>
      <c r="F34" s="89"/>
      <c r="G34" s="89"/>
      <c r="H34" s="90"/>
      <c r="I34" s="91"/>
      <c r="J34" s="91"/>
      <c r="K34" s="91"/>
      <c r="L34" s="123"/>
      <c r="M34" s="93"/>
      <c r="N34" s="94"/>
      <c r="O34" s="95"/>
      <c r="P34" s="96"/>
      <c r="Q34" s="93"/>
      <c r="R34" s="94"/>
      <c r="S34" s="95"/>
      <c r="T34" s="98"/>
      <c r="U34" s="99"/>
      <c r="V34" s="100"/>
    </row>
    <row r="35" spans="1:22" s="4" customFormat="1" ht="12.75">
      <c r="A35" s="73"/>
      <c r="B35" s="50"/>
      <c r="C35" s="52"/>
      <c r="D35" s="88"/>
      <c r="E35" s="89"/>
      <c r="F35" s="89"/>
      <c r="G35" s="89"/>
      <c r="H35" s="90"/>
      <c r="I35" s="91"/>
      <c r="J35" s="91"/>
      <c r="K35" s="91"/>
      <c r="L35" s="123"/>
      <c r="M35" s="93"/>
      <c r="N35" s="94"/>
      <c r="O35" s="95"/>
      <c r="P35" s="96"/>
      <c r="Q35" s="93"/>
      <c r="R35" s="94"/>
      <c r="S35" s="95"/>
      <c r="T35" s="98"/>
      <c r="U35" s="99"/>
      <c r="V35" s="100"/>
    </row>
    <row r="36" spans="1:22" s="4" customFormat="1" ht="12.75">
      <c r="A36" s="73"/>
      <c r="B36" s="50"/>
      <c r="C36" s="52"/>
      <c r="D36" s="88"/>
      <c r="E36" s="89"/>
      <c r="F36" s="89"/>
      <c r="G36" s="89"/>
      <c r="H36" s="90"/>
      <c r="I36" s="91"/>
      <c r="J36" s="91"/>
      <c r="K36" s="91"/>
      <c r="L36" s="123"/>
      <c r="M36" s="93"/>
      <c r="N36" s="94"/>
      <c r="O36" s="95"/>
      <c r="P36" s="96"/>
      <c r="Q36" s="93"/>
      <c r="R36" s="94"/>
      <c r="S36" s="95"/>
      <c r="T36" s="98"/>
      <c r="U36" s="99"/>
      <c r="V36" s="100"/>
    </row>
    <row r="37" spans="1:22" s="4" customFormat="1" ht="12.75">
      <c r="A37" s="73"/>
      <c r="B37" s="50"/>
      <c r="C37" s="52"/>
      <c r="D37" s="88"/>
      <c r="E37" s="89"/>
      <c r="F37" s="89"/>
      <c r="G37" s="89"/>
      <c r="H37" s="90"/>
      <c r="I37" s="91"/>
      <c r="J37" s="91"/>
      <c r="K37" s="91"/>
      <c r="L37" s="123"/>
      <c r="M37" s="93"/>
      <c r="N37" s="94"/>
      <c r="O37" s="95"/>
      <c r="P37" s="96"/>
      <c r="Q37" s="93"/>
      <c r="R37" s="94"/>
      <c r="S37" s="95"/>
      <c r="T37" s="98"/>
      <c r="U37" s="99"/>
      <c r="V37" s="100"/>
    </row>
    <row r="38" spans="1:22" s="4" customFormat="1" ht="12.75">
      <c r="A38" s="73"/>
      <c r="B38" s="50"/>
      <c r="C38" s="52"/>
      <c r="D38" s="88"/>
      <c r="E38" s="89"/>
      <c r="F38" s="89"/>
      <c r="G38" s="89"/>
      <c r="H38" s="90"/>
      <c r="I38" s="91"/>
      <c r="J38" s="91"/>
      <c r="K38" s="91"/>
      <c r="L38" s="123"/>
      <c r="M38" s="93"/>
      <c r="N38" s="94"/>
      <c r="O38" s="95"/>
      <c r="P38" s="96"/>
      <c r="Q38" s="93"/>
      <c r="R38" s="94"/>
      <c r="S38" s="95"/>
      <c r="T38" s="98"/>
      <c r="U38" s="99"/>
      <c r="V38" s="100"/>
    </row>
    <row r="39" spans="1:22" s="4" customFormat="1" ht="12.75">
      <c r="A39" s="73"/>
      <c r="B39" s="50"/>
      <c r="C39" s="52"/>
      <c r="D39" s="88"/>
      <c r="E39" s="101"/>
      <c r="F39" s="89"/>
      <c r="G39" s="89"/>
      <c r="H39" s="90"/>
      <c r="I39" s="91"/>
      <c r="J39" s="91"/>
      <c r="K39" s="91"/>
      <c r="L39" s="123"/>
      <c r="M39" s="93"/>
      <c r="N39" s="94"/>
      <c r="O39" s="95"/>
      <c r="P39" s="96"/>
      <c r="Q39" s="93"/>
      <c r="R39" s="94"/>
      <c r="S39" s="95"/>
      <c r="T39" s="98"/>
      <c r="U39" s="99"/>
      <c r="V39" s="100"/>
    </row>
    <row r="40" spans="1:22" s="4" customFormat="1" ht="12.75">
      <c r="A40" s="73"/>
      <c r="B40" s="50"/>
      <c r="C40" s="52"/>
      <c r="D40" s="88"/>
      <c r="E40" s="89"/>
      <c r="F40" s="89"/>
      <c r="G40" s="89"/>
      <c r="H40" s="90"/>
      <c r="I40" s="91"/>
      <c r="J40" s="91"/>
      <c r="K40" s="91"/>
      <c r="L40" s="123"/>
      <c r="M40" s="93"/>
      <c r="N40" s="94"/>
      <c r="O40" s="95"/>
      <c r="P40" s="96"/>
      <c r="Q40" s="93"/>
      <c r="R40" s="94"/>
      <c r="S40" s="95"/>
      <c r="T40" s="98"/>
      <c r="U40" s="99"/>
      <c r="V40" s="100"/>
    </row>
    <row r="41" spans="1:22" s="4" customFormat="1" ht="12.75">
      <c r="A41" s="73"/>
      <c r="B41" s="50"/>
      <c r="C41" s="52"/>
      <c r="D41" s="88"/>
      <c r="E41" s="89"/>
      <c r="F41" s="89"/>
      <c r="G41" s="89"/>
      <c r="H41" s="90"/>
      <c r="I41" s="91"/>
      <c r="J41" s="91"/>
      <c r="K41" s="91"/>
      <c r="L41" s="123"/>
      <c r="M41" s="93"/>
      <c r="N41" s="94"/>
      <c r="O41" s="95"/>
      <c r="P41" s="96"/>
      <c r="Q41" s="93"/>
      <c r="R41" s="94"/>
      <c r="S41" s="95"/>
      <c r="T41" s="98"/>
      <c r="U41" s="99"/>
      <c r="V41" s="100"/>
    </row>
    <row r="42" spans="1:22" ht="12.75">
      <c r="A42" s="73"/>
      <c r="B42" s="50"/>
      <c r="C42" s="52"/>
      <c r="D42" s="88"/>
      <c r="E42" s="89"/>
      <c r="F42" s="89"/>
      <c r="G42" s="89"/>
      <c r="H42" s="90"/>
      <c r="I42" s="91"/>
      <c r="J42" s="91"/>
      <c r="K42" s="91"/>
      <c r="L42" s="123"/>
      <c r="M42" s="93"/>
      <c r="N42" s="94"/>
      <c r="O42" s="95"/>
      <c r="P42" s="96"/>
      <c r="Q42" s="93"/>
      <c r="R42" s="94"/>
      <c r="S42" s="95"/>
      <c r="T42" s="98"/>
      <c r="U42" s="99"/>
      <c r="V42" s="100"/>
    </row>
    <row r="43" spans="1:22" ht="12.75">
      <c r="A43" s="73"/>
      <c r="B43" s="50"/>
      <c r="C43" s="52"/>
      <c r="D43" s="88"/>
      <c r="E43" s="89"/>
      <c r="F43" s="89"/>
      <c r="G43" s="89"/>
      <c r="H43" s="90"/>
      <c r="I43" s="91"/>
      <c r="J43" s="91"/>
      <c r="K43" s="91"/>
      <c r="L43" s="123"/>
      <c r="M43" s="93"/>
      <c r="N43" s="94"/>
      <c r="O43" s="95"/>
      <c r="P43" s="96"/>
      <c r="Q43" s="93"/>
      <c r="R43" s="94"/>
      <c r="S43" s="95"/>
      <c r="T43" s="98"/>
      <c r="U43" s="99"/>
      <c r="V43" s="100"/>
    </row>
    <row r="44" spans="1:22" ht="12.75">
      <c r="A44" s="73"/>
      <c r="B44" s="50"/>
      <c r="C44" s="52"/>
      <c r="D44" s="88"/>
      <c r="E44" s="89"/>
      <c r="F44" s="89"/>
      <c r="G44" s="89"/>
      <c r="H44" s="90"/>
      <c r="I44" s="91"/>
      <c r="J44" s="91"/>
      <c r="K44" s="91"/>
      <c r="L44" s="123"/>
      <c r="M44" s="93"/>
      <c r="N44" s="94"/>
      <c r="O44" s="95"/>
      <c r="P44" s="96"/>
      <c r="Q44" s="93"/>
      <c r="R44" s="94"/>
      <c r="S44" s="95"/>
      <c r="T44" s="98"/>
      <c r="U44" s="99"/>
      <c r="V44" s="100"/>
    </row>
    <row r="45" spans="1:22" ht="12.75">
      <c r="A45" s="73"/>
      <c r="B45" s="50"/>
      <c r="C45" s="52"/>
      <c r="D45" s="88"/>
      <c r="E45" s="89"/>
      <c r="F45" s="89"/>
      <c r="G45" s="89"/>
      <c r="H45" s="90"/>
      <c r="I45" s="91"/>
      <c r="J45" s="91"/>
      <c r="K45" s="91"/>
      <c r="L45" s="123"/>
      <c r="M45" s="93"/>
      <c r="N45" s="94"/>
      <c r="O45" s="95"/>
      <c r="P45" s="96"/>
      <c r="Q45" s="93"/>
      <c r="R45" s="94"/>
      <c r="S45" s="95"/>
      <c r="T45" s="98"/>
      <c r="U45" s="99"/>
      <c r="V45" s="100"/>
    </row>
    <row r="46" spans="1:22" ht="12.75">
      <c r="A46" s="73"/>
      <c r="B46" s="50"/>
      <c r="C46" s="52"/>
      <c r="D46" s="88"/>
      <c r="E46" s="89"/>
      <c r="F46" s="89"/>
      <c r="G46" s="89"/>
      <c r="H46" s="90"/>
      <c r="I46" s="91"/>
      <c r="J46" s="91"/>
      <c r="K46" s="91"/>
      <c r="L46" s="123"/>
      <c r="M46" s="93"/>
      <c r="N46" s="94"/>
      <c r="O46" s="95"/>
      <c r="P46" s="96"/>
      <c r="Q46" s="93"/>
      <c r="R46" s="94"/>
      <c r="S46" s="95"/>
      <c r="T46" s="98"/>
      <c r="U46" s="99"/>
      <c r="V46" s="100"/>
    </row>
    <row r="47" spans="1:22" ht="12.75">
      <c r="A47" s="73"/>
      <c r="B47" s="50"/>
      <c r="C47" s="52"/>
      <c r="D47" s="88"/>
      <c r="E47" s="89"/>
      <c r="F47" s="89"/>
      <c r="G47" s="89"/>
      <c r="H47" s="90"/>
      <c r="I47" s="91"/>
      <c r="J47" s="91"/>
      <c r="K47" s="91"/>
      <c r="L47" s="123"/>
      <c r="M47" s="93"/>
      <c r="N47" s="94"/>
      <c r="O47" s="95"/>
      <c r="P47" s="96"/>
      <c r="Q47" s="93"/>
      <c r="R47" s="94"/>
      <c r="S47" s="95"/>
      <c r="T47" s="98"/>
      <c r="U47" s="99"/>
      <c r="V47" s="100"/>
    </row>
    <row r="48" spans="1:22" ht="12.75">
      <c r="A48" s="73"/>
      <c r="B48" s="50"/>
      <c r="C48" s="52"/>
      <c r="D48" s="88"/>
      <c r="E48" s="89"/>
      <c r="F48" s="89"/>
      <c r="G48" s="89"/>
      <c r="H48" s="90"/>
      <c r="I48" s="91"/>
      <c r="J48" s="91"/>
      <c r="K48" s="91"/>
      <c r="L48" s="123"/>
      <c r="M48" s="93"/>
      <c r="N48" s="94"/>
      <c r="O48" s="95"/>
      <c r="P48" s="96"/>
      <c r="Q48" s="93"/>
      <c r="R48" s="94"/>
      <c r="S48" s="95"/>
      <c r="T48" s="98"/>
      <c r="U48" s="99"/>
      <c r="V48" s="100"/>
    </row>
    <row r="49" spans="1:22" ht="12.75">
      <c r="A49" s="73"/>
      <c r="B49" s="50"/>
      <c r="C49" s="52"/>
      <c r="D49" s="88"/>
      <c r="E49" s="101"/>
      <c r="F49" s="89"/>
      <c r="G49" s="89"/>
      <c r="H49" s="90"/>
      <c r="I49" s="91"/>
      <c r="J49" s="91"/>
      <c r="K49" s="91"/>
      <c r="L49" s="123"/>
      <c r="M49" s="93"/>
      <c r="N49" s="94"/>
      <c r="O49" s="95"/>
      <c r="P49" s="96"/>
      <c r="Q49" s="93"/>
      <c r="R49" s="94"/>
      <c r="S49" s="95"/>
      <c r="T49" s="98"/>
      <c r="U49" s="99"/>
      <c r="V49" s="100"/>
    </row>
    <row r="50" spans="1:22" ht="12.75">
      <c r="A50" s="73"/>
      <c r="B50" s="50"/>
      <c r="C50" s="52"/>
      <c r="D50" s="88"/>
      <c r="E50" s="89"/>
      <c r="F50" s="89"/>
      <c r="G50" s="89"/>
      <c r="H50" s="90"/>
      <c r="I50" s="91"/>
      <c r="J50" s="91"/>
      <c r="K50" s="91"/>
      <c r="L50" s="123"/>
      <c r="M50" s="93"/>
      <c r="N50" s="94"/>
      <c r="O50" s="95"/>
      <c r="P50" s="96"/>
      <c r="Q50" s="93"/>
      <c r="R50" s="94"/>
      <c r="S50" s="95"/>
      <c r="T50" s="98"/>
      <c r="U50" s="99"/>
      <c r="V50" s="100"/>
    </row>
    <row r="51" spans="1:22" ht="12.75">
      <c r="A51" s="73"/>
      <c r="B51" s="50"/>
      <c r="C51" s="52"/>
      <c r="D51" s="88"/>
      <c r="E51" s="89"/>
      <c r="F51" s="89"/>
      <c r="G51" s="89"/>
      <c r="H51" s="90"/>
      <c r="I51" s="91"/>
      <c r="J51" s="91"/>
      <c r="K51" s="91"/>
      <c r="L51" s="123"/>
      <c r="M51" s="93"/>
      <c r="N51" s="94"/>
      <c r="O51" s="95"/>
      <c r="P51" s="96"/>
      <c r="Q51" s="93"/>
      <c r="R51" s="94"/>
      <c r="S51" s="95"/>
      <c r="T51" s="98"/>
      <c r="U51" s="99"/>
      <c r="V51" s="100"/>
    </row>
    <row r="52" spans="1:22" ht="12.75">
      <c r="A52" s="73"/>
      <c r="B52" s="50"/>
      <c r="C52" s="52"/>
      <c r="D52" s="88"/>
      <c r="E52" s="89"/>
      <c r="F52" s="89"/>
      <c r="G52" s="89"/>
      <c r="H52" s="90"/>
      <c r="I52" s="91"/>
      <c r="J52" s="91"/>
      <c r="K52" s="91"/>
      <c r="L52" s="123"/>
      <c r="M52" s="93"/>
      <c r="N52" s="94"/>
      <c r="O52" s="95"/>
      <c r="P52" s="96"/>
      <c r="Q52" s="93"/>
      <c r="R52" s="94"/>
      <c r="S52" s="95"/>
      <c r="T52" s="98"/>
      <c r="U52" s="99"/>
      <c r="V52" s="100"/>
    </row>
    <row r="53" spans="2:22" ht="12.75">
      <c r="B53" s="50"/>
      <c r="C53" s="52"/>
      <c r="D53" s="88"/>
      <c r="E53" s="89"/>
      <c r="F53" s="89"/>
      <c r="G53" s="89"/>
      <c r="H53" s="90"/>
      <c r="I53" s="91"/>
      <c r="J53" s="91"/>
      <c r="K53" s="91"/>
      <c r="L53" s="123"/>
      <c r="M53" s="93"/>
      <c r="N53" s="94"/>
      <c r="O53" s="95"/>
      <c r="P53" s="96"/>
      <c r="Q53" s="93"/>
      <c r="R53" s="94"/>
      <c r="S53" s="95"/>
      <c r="T53" s="98"/>
      <c r="U53" s="99"/>
      <c r="V53" s="100"/>
    </row>
    <row r="54" spans="2:22" ht="12.75">
      <c r="B54" s="50"/>
      <c r="C54" s="52"/>
      <c r="D54" s="88"/>
      <c r="E54" s="89"/>
      <c r="F54" s="89"/>
      <c r="G54" s="89"/>
      <c r="H54" s="90"/>
      <c r="I54" s="91"/>
      <c r="J54" s="91"/>
      <c r="K54" s="91"/>
      <c r="L54" s="123"/>
      <c r="M54" s="93"/>
      <c r="N54" s="94"/>
      <c r="O54" s="95"/>
      <c r="P54" s="96"/>
      <c r="Q54" s="93"/>
      <c r="R54" s="94"/>
      <c r="S54" s="95"/>
      <c r="T54" s="98"/>
      <c r="U54" s="99"/>
      <c r="V54" s="100"/>
    </row>
  </sheetData>
  <sheetProtection selectLockedCells="1"/>
  <mergeCells count="8">
    <mergeCell ref="M12:N12"/>
    <mergeCell ref="Q12:R12"/>
    <mergeCell ref="O12:P12"/>
    <mergeCell ref="Q11:R11"/>
    <mergeCell ref="D7:O7"/>
    <mergeCell ref="D9:O9"/>
    <mergeCell ref="O11:P11"/>
    <mergeCell ref="M11:N11"/>
  </mergeCells>
  <printOptions/>
  <pageMargins left="0.22" right="0.19" top="0.13" bottom="0.19" header="0" footer="0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C41"/>
  <sheetViews>
    <sheetView tabSelected="1" workbookViewId="0" topLeftCell="A1">
      <selection activeCell="C47" sqref="C47"/>
    </sheetView>
  </sheetViews>
  <sheetFormatPr defaultColWidth="9.00390625" defaultRowHeight="12.75"/>
  <cols>
    <col min="1" max="1" width="4.375" style="0" customWidth="1"/>
    <col min="2" max="2" width="23.25390625" style="0" customWidth="1"/>
    <col min="3" max="3" width="18.875" style="0" customWidth="1"/>
    <col min="4" max="4" width="5.75390625" style="0" bestFit="1" customWidth="1"/>
    <col min="5" max="5" width="8.25390625" style="0" customWidth="1"/>
    <col min="6" max="7" width="9.125" style="3" customWidth="1"/>
    <col min="8" max="8" width="10.125" style="3" customWidth="1"/>
    <col min="9" max="11" width="10.25390625" style="3" hidden="1" customWidth="1"/>
    <col min="12" max="12" width="8.00390625" style="18" customWidth="1"/>
    <col min="13" max="13" width="5.00390625" style="0" customWidth="1"/>
    <col min="14" max="14" width="6.375" style="0" customWidth="1"/>
    <col min="15" max="15" width="5.00390625" style="2" customWidth="1"/>
    <col min="16" max="16" width="6.25390625" style="0" bestFit="1" customWidth="1"/>
    <col min="17" max="17" width="4.00390625" style="0" customWidth="1"/>
    <col min="18" max="18" width="6.125" style="0" customWidth="1"/>
    <col min="19" max="19" width="3.625" style="0" customWidth="1"/>
    <col min="20" max="20" width="4.00390625" style="0" customWidth="1"/>
    <col min="21" max="21" width="8.625" style="0" customWidth="1"/>
    <col min="22" max="22" width="8.75390625" style="0" customWidth="1"/>
    <col min="23" max="23" width="7.375" style="0" bestFit="1" customWidth="1"/>
  </cols>
  <sheetData>
    <row r="1" spans="2:17" ht="15.75">
      <c r="B1" s="1"/>
      <c r="C1" s="1"/>
      <c r="D1" s="6"/>
      <c r="E1" s="6"/>
      <c r="F1" s="7"/>
      <c r="G1" s="7"/>
      <c r="H1" s="7"/>
      <c r="I1" s="7"/>
      <c r="J1" s="7"/>
      <c r="K1" s="7"/>
      <c r="L1" s="16"/>
      <c r="M1" s="14"/>
      <c r="N1" s="14"/>
      <c r="O1" s="12"/>
      <c r="P1" s="11"/>
      <c r="Q1" s="11"/>
    </row>
    <row r="2" spans="2:29" ht="18">
      <c r="B2" s="53" t="s">
        <v>26</v>
      </c>
      <c r="C2" s="53"/>
      <c r="D2" s="6"/>
      <c r="E2" s="6"/>
      <c r="F2" s="7"/>
      <c r="G2" s="7"/>
      <c r="H2" s="7"/>
      <c r="I2" s="7"/>
      <c r="J2" s="7"/>
      <c r="K2" s="7"/>
      <c r="L2" s="62" t="s">
        <v>84</v>
      </c>
      <c r="M2" s="63"/>
      <c r="N2" s="62"/>
      <c r="O2" s="64"/>
      <c r="P2" s="62"/>
      <c r="Q2" s="62"/>
      <c r="R2" s="63"/>
      <c r="S2" s="63"/>
      <c r="T2" s="55"/>
      <c r="U2" s="4"/>
      <c r="V2" s="4"/>
      <c r="W2" s="4"/>
      <c r="X2" s="4"/>
      <c r="Y2" s="4"/>
      <c r="Z2" s="4"/>
      <c r="AA2" s="4"/>
      <c r="AB2" s="4"/>
      <c r="AC2" s="4"/>
    </row>
    <row r="3" spans="2:29" ht="15">
      <c r="B3" s="4"/>
      <c r="C3" s="4"/>
      <c r="D3" s="4"/>
      <c r="E3" s="4"/>
      <c r="F3" s="5"/>
      <c r="G3" s="5"/>
      <c r="H3" s="5"/>
      <c r="I3" s="5"/>
      <c r="J3" s="5"/>
      <c r="K3" s="5"/>
      <c r="L3" s="13"/>
      <c r="M3" s="4"/>
      <c r="N3" s="13"/>
      <c r="O3" s="12"/>
      <c r="Q3" s="11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15">
      <c r="B4" s="4"/>
      <c r="C4" s="4"/>
      <c r="D4" s="4"/>
      <c r="E4" s="4"/>
      <c r="F4" s="5"/>
      <c r="G4" s="5"/>
      <c r="H4" s="5"/>
      <c r="I4" s="5"/>
      <c r="J4" s="5"/>
      <c r="K4" s="5"/>
      <c r="L4" s="58" t="s">
        <v>31</v>
      </c>
      <c r="M4" s="57"/>
      <c r="N4" s="59"/>
      <c r="O4" s="60"/>
      <c r="P4" s="61"/>
      <c r="Q4" s="61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5">
      <c r="B5" s="4"/>
      <c r="C5" s="4"/>
      <c r="D5" s="4"/>
      <c r="E5" s="4"/>
      <c r="F5" s="5"/>
      <c r="G5" s="5"/>
      <c r="H5" s="5"/>
      <c r="I5" s="5"/>
      <c r="J5" s="5"/>
      <c r="K5" s="5"/>
      <c r="L5" s="17"/>
      <c r="N5" s="13"/>
      <c r="O5" s="12"/>
      <c r="P5" s="11"/>
      <c r="Q5" s="11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29" ht="12.75">
      <c r="B6" s="4"/>
      <c r="C6" s="4"/>
      <c r="D6" s="4"/>
      <c r="E6" s="4"/>
      <c r="F6" s="5"/>
      <c r="G6" s="5"/>
      <c r="H6" s="5"/>
      <c r="I6" s="5"/>
      <c r="J6" s="5"/>
      <c r="K6" s="5"/>
      <c r="L6" s="17"/>
      <c r="M6" s="4"/>
      <c r="N6" s="4"/>
      <c r="O6" s="1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12.75">
      <c r="B7" s="4"/>
      <c r="C7" s="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ht="18">
      <c r="B8" s="15" t="s">
        <v>30</v>
      </c>
      <c r="D8" s="8"/>
      <c r="E8" s="8"/>
      <c r="F8" s="9"/>
      <c r="G8" s="9"/>
      <c r="H8" s="9"/>
      <c r="I8" s="9"/>
      <c r="J8" s="9"/>
      <c r="K8" s="9"/>
      <c r="L8" s="15"/>
      <c r="N8" s="8"/>
      <c r="O8" s="1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ht="12.75">
      <c r="B9" s="4"/>
      <c r="C9" s="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ht="13.5" thickBot="1">
      <c r="B10" s="19"/>
      <c r="C10" s="19"/>
      <c r="D10" s="19"/>
      <c r="E10" s="20"/>
      <c r="F10" s="20"/>
      <c r="G10" s="20"/>
      <c r="H10" s="26"/>
      <c r="I10" s="20"/>
      <c r="J10" s="20"/>
      <c r="K10" s="20"/>
      <c r="L10" s="21"/>
      <c r="M10" s="22"/>
      <c r="N10" s="23"/>
      <c r="O10" s="24"/>
      <c r="P10" s="24"/>
      <c r="Q10" s="24"/>
      <c r="R10" s="25"/>
      <c r="S10" s="25"/>
      <c r="T10" s="25"/>
      <c r="U10" s="25"/>
      <c r="V10" s="25"/>
      <c r="W10" s="25"/>
      <c r="X10" s="25"/>
      <c r="Y10" s="25"/>
      <c r="Z10" s="25"/>
      <c r="AA10" s="4"/>
      <c r="AB10" s="4"/>
      <c r="AC10" s="4"/>
    </row>
    <row r="11" spans="1:28" ht="12.75">
      <c r="A11" s="71" t="s">
        <v>78</v>
      </c>
      <c r="B11" s="27" t="s">
        <v>12</v>
      </c>
      <c r="C11" s="27" t="s">
        <v>24</v>
      </c>
      <c r="D11" s="28" t="s">
        <v>11</v>
      </c>
      <c r="E11" s="29"/>
      <c r="F11" s="29"/>
      <c r="G11" s="29" t="s">
        <v>27</v>
      </c>
      <c r="H11" s="29"/>
      <c r="I11" s="30"/>
      <c r="J11" s="31"/>
      <c r="K11" s="32"/>
      <c r="L11" s="43" t="s">
        <v>4</v>
      </c>
      <c r="M11" s="160" t="s">
        <v>15</v>
      </c>
      <c r="N11" s="162"/>
      <c r="O11" s="160" t="s">
        <v>14</v>
      </c>
      <c r="P11" s="162"/>
      <c r="Q11" s="160" t="s">
        <v>7</v>
      </c>
      <c r="R11" s="161"/>
      <c r="S11" s="44" t="s">
        <v>9</v>
      </c>
      <c r="T11" s="27" t="s">
        <v>8</v>
      </c>
      <c r="U11" s="27" t="s">
        <v>18</v>
      </c>
      <c r="V11" s="25"/>
      <c r="W11" s="25"/>
      <c r="X11" s="25"/>
      <c r="Y11" s="25"/>
      <c r="Z11" s="4"/>
      <c r="AA11" s="4"/>
      <c r="AB11" s="4"/>
    </row>
    <row r="12" spans="1:28" ht="13.5" thickBot="1">
      <c r="A12" s="72" t="s">
        <v>79</v>
      </c>
      <c r="B12" s="33"/>
      <c r="C12" s="33"/>
      <c r="D12" s="34"/>
      <c r="E12" s="35"/>
      <c r="F12" s="35"/>
      <c r="G12" s="35" t="s">
        <v>28</v>
      </c>
      <c r="H12" s="35"/>
      <c r="I12" s="36"/>
      <c r="J12" s="37"/>
      <c r="K12" s="38"/>
      <c r="L12" s="45"/>
      <c r="M12" s="157" t="s">
        <v>23</v>
      </c>
      <c r="N12" s="158"/>
      <c r="O12" s="157" t="s">
        <v>21</v>
      </c>
      <c r="P12" s="158"/>
      <c r="Q12" s="157" t="s">
        <v>20</v>
      </c>
      <c r="R12" s="159"/>
      <c r="S12" s="46" t="s">
        <v>29</v>
      </c>
      <c r="T12" s="33" t="s">
        <v>22</v>
      </c>
      <c r="U12" s="33"/>
      <c r="V12" s="25"/>
      <c r="W12" s="25"/>
      <c r="X12" s="25"/>
      <c r="Y12" s="25"/>
      <c r="Z12" s="4"/>
      <c r="AA12" s="4"/>
      <c r="AB12" s="4"/>
    </row>
    <row r="13" spans="1:28" ht="15.75" customHeight="1" thickBot="1">
      <c r="A13" s="69"/>
      <c r="B13" s="48" t="s">
        <v>1</v>
      </c>
      <c r="C13" s="48" t="s">
        <v>25</v>
      </c>
      <c r="D13" s="34" t="s">
        <v>6</v>
      </c>
      <c r="E13" s="35" t="s">
        <v>2</v>
      </c>
      <c r="F13" s="35" t="s">
        <v>3</v>
      </c>
      <c r="G13" s="35" t="s">
        <v>18</v>
      </c>
      <c r="H13" s="35" t="s">
        <v>5</v>
      </c>
      <c r="I13" s="36"/>
      <c r="J13" s="37"/>
      <c r="K13" s="38"/>
      <c r="L13" s="47" t="s">
        <v>13</v>
      </c>
      <c r="M13" s="39" t="s">
        <v>16</v>
      </c>
      <c r="N13" s="40" t="s">
        <v>17</v>
      </c>
      <c r="O13" s="39" t="s">
        <v>16</v>
      </c>
      <c r="P13" s="40" t="s">
        <v>17</v>
      </c>
      <c r="Q13" s="39" t="s">
        <v>16</v>
      </c>
      <c r="R13" s="40" t="s">
        <v>17</v>
      </c>
      <c r="S13" s="39" t="s">
        <v>16</v>
      </c>
      <c r="T13" s="39" t="s">
        <v>16</v>
      </c>
      <c r="U13" s="41" t="s">
        <v>19</v>
      </c>
      <c r="V13" s="42" t="s">
        <v>10</v>
      </c>
      <c r="W13" s="29" t="s">
        <v>0</v>
      </c>
      <c r="X13" s="25"/>
      <c r="Y13" s="25"/>
      <c r="Z13" s="4"/>
      <c r="AA13" s="4"/>
      <c r="AB13" s="4"/>
    </row>
    <row r="14" spans="1:28" ht="12.75">
      <c r="A14" s="142">
        <v>95</v>
      </c>
      <c r="B14" s="49" t="s">
        <v>69</v>
      </c>
      <c r="C14" s="51" t="s">
        <v>70</v>
      </c>
      <c r="D14" s="74">
        <v>500</v>
      </c>
      <c r="E14" s="75">
        <v>0</v>
      </c>
      <c r="F14" s="75">
        <v>0.032060185185185185</v>
      </c>
      <c r="G14" s="76">
        <v>0</v>
      </c>
      <c r="H14" s="77">
        <f aca="true" t="shared" si="0" ref="H14:H41">F14-G14</f>
        <v>0.032060185185185185</v>
      </c>
      <c r="I14" s="78">
        <f aca="true" t="shared" si="1" ref="I14:I41">HOUR(H14)</f>
        <v>0</v>
      </c>
      <c r="J14" s="78">
        <f aca="true" t="shared" si="2" ref="J14:J41">MINUTE(H14)</f>
        <v>46</v>
      </c>
      <c r="K14" s="78">
        <f aca="true" t="shared" si="3" ref="K14:K41">SECOND(H14)</f>
        <v>10</v>
      </c>
      <c r="L14" s="79">
        <f aca="true" t="shared" si="4" ref="L14:L41">(((I14*3600)+(J14*60)+K14)*1)/60</f>
        <v>46.166666666666664</v>
      </c>
      <c r="M14" s="80">
        <v>0</v>
      </c>
      <c r="N14" s="81">
        <v>7</v>
      </c>
      <c r="O14" s="82">
        <v>0</v>
      </c>
      <c r="P14" s="83">
        <v>7.5</v>
      </c>
      <c r="Q14" s="80">
        <v>0</v>
      </c>
      <c r="R14" s="81">
        <v>14.59</v>
      </c>
      <c r="S14" s="82">
        <v>0</v>
      </c>
      <c r="T14" s="84">
        <v>0</v>
      </c>
      <c r="U14" s="85">
        <f aca="true" t="shared" si="5" ref="U14:U41">L14+S14+M14+N14+O14+P14+T14+Q14+R14</f>
        <v>75.25666666666666</v>
      </c>
      <c r="V14" s="86">
        <f aca="true" t="shared" si="6" ref="V14:V40">D14-U14</f>
        <v>424.74333333333334</v>
      </c>
      <c r="W14" s="87">
        <v>1</v>
      </c>
      <c r="X14" s="25"/>
      <c r="Y14" s="25"/>
      <c r="Z14" s="4"/>
      <c r="AA14" s="4"/>
      <c r="AB14" s="4"/>
    </row>
    <row r="15" spans="1:28" ht="12.75">
      <c r="A15" s="142">
        <v>93</v>
      </c>
      <c r="B15" s="50" t="s">
        <v>68</v>
      </c>
      <c r="C15" s="52" t="s">
        <v>39</v>
      </c>
      <c r="D15" s="88">
        <v>500</v>
      </c>
      <c r="E15" s="89">
        <v>0</v>
      </c>
      <c r="F15" s="89">
        <v>0.03395833333333333</v>
      </c>
      <c r="G15" s="89">
        <v>0</v>
      </c>
      <c r="H15" s="90">
        <f t="shared" si="0"/>
        <v>0.03395833333333333</v>
      </c>
      <c r="I15" s="91">
        <f t="shared" si="1"/>
        <v>0</v>
      </c>
      <c r="J15" s="91">
        <f t="shared" si="2"/>
        <v>48</v>
      </c>
      <c r="K15" s="91">
        <f t="shared" si="3"/>
        <v>54</v>
      </c>
      <c r="L15" s="92">
        <f t="shared" si="4"/>
        <v>48.9</v>
      </c>
      <c r="M15" s="93">
        <v>0</v>
      </c>
      <c r="N15" s="94">
        <v>12</v>
      </c>
      <c r="O15" s="95">
        <v>0</v>
      </c>
      <c r="P15" s="96">
        <v>8.5</v>
      </c>
      <c r="Q15" s="93">
        <v>0</v>
      </c>
      <c r="R15" s="94">
        <v>10.88</v>
      </c>
      <c r="S15" s="95">
        <v>0</v>
      </c>
      <c r="T15" s="97">
        <v>2</v>
      </c>
      <c r="U15" s="98">
        <f t="shared" si="5"/>
        <v>82.28</v>
      </c>
      <c r="V15" s="99">
        <f t="shared" si="6"/>
        <v>417.72</v>
      </c>
      <c r="W15" s="100">
        <v>2</v>
      </c>
      <c r="X15" s="25"/>
      <c r="Y15" s="25"/>
      <c r="Z15" s="4"/>
      <c r="AA15" s="4"/>
      <c r="AB15" s="4"/>
    </row>
    <row r="16" spans="1:28" ht="12.75">
      <c r="A16" s="142">
        <v>89</v>
      </c>
      <c r="B16" s="50" t="s">
        <v>64</v>
      </c>
      <c r="C16" s="52" t="s">
        <v>50</v>
      </c>
      <c r="D16" s="88">
        <v>500</v>
      </c>
      <c r="E16" s="89">
        <v>0</v>
      </c>
      <c r="F16" s="89">
        <v>0.038356481481481484</v>
      </c>
      <c r="G16" s="89">
        <v>0.0024305555555555556</v>
      </c>
      <c r="H16" s="90">
        <f t="shared" si="0"/>
        <v>0.03592592592592593</v>
      </c>
      <c r="I16" s="91">
        <f t="shared" si="1"/>
        <v>0</v>
      </c>
      <c r="J16" s="91">
        <f t="shared" si="2"/>
        <v>51</v>
      </c>
      <c r="K16" s="91">
        <f t="shared" si="3"/>
        <v>44</v>
      </c>
      <c r="L16" s="92">
        <f t="shared" si="4"/>
        <v>51.733333333333334</v>
      </c>
      <c r="M16" s="93">
        <v>0</v>
      </c>
      <c r="N16" s="94">
        <v>8</v>
      </c>
      <c r="O16" s="95">
        <v>0</v>
      </c>
      <c r="P16" s="96">
        <v>10</v>
      </c>
      <c r="Q16" s="93">
        <v>0</v>
      </c>
      <c r="R16" s="94">
        <v>14.24</v>
      </c>
      <c r="S16" s="95">
        <v>0</v>
      </c>
      <c r="T16" s="97">
        <v>2</v>
      </c>
      <c r="U16" s="98">
        <f t="shared" si="5"/>
        <v>85.97333333333333</v>
      </c>
      <c r="V16" s="99">
        <f t="shared" si="6"/>
        <v>414.02666666666664</v>
      </c>
      <c r="W16" s="100">
        <v>3</v>
      </c>
      <c r="X16" s="25"/>
      <c r="Y16" s="25"/>
      <c r="Z16" s="4"/>
      <c r="AA16" s="4"/>
      <c r="AB16" s="4"/>
    </row>
    <row r="17" spans="1:28" ht="12.75">
      <c r="A17" s="142">
        <v>101</v>
      </c>
      <c r="B17" s="50" t="s">
        <v>75</v>
      </c>
      <c r="C17" s="52" t="s">
        <v>53</v>
      </c>
      <c r="D17" s="88">
        <v>500</v>
      </c>
      <c r="E17" s="101">
        <v>0</v>
      </c>
      <c r="F17" s="89">
        <v>0.035115740740740746</v>
      </c>
      <c r="G17" s="89">
        <v>0.00034722222222222224</v>
      </c>
      <c r="H17" s="90">
        <f t="shared" si="0"/>
        <v>0.034768518518518525</v>
      </c>
      <c r="I17" s="91">
        <f t="shared" si="1"/>
        <v>0</v>
      </c>
      <c r="J17" s="91">
        <f t="shared" si="2"/>
        <v>50</v>
      </c>
      <c r="K17" s="91">
        <f t="shared" si="3"/>
        <v>4</v>
      </c>
      <c r="L17" s="92">
        <f t="shared" si="4"/>
        <v>50.06666666666667</v>
      </c>
      <c r="M17" s="93">
        <v>0</v>
      </c>
      <c r="N17" s="94">
        <v>6</v>
      </c>
      <c r="O17" s="95">
        <v>0</v>
      </c>
      <c r="P17" s="96">
        <v>12.5</v>
      </c>
      <c r="Q17" s="93">
        <v>0</v>
      </c>
      <c r="R17" s="94">
        <v>17.25</v>
      </c>
      <c r="S17" s="95">
        <v>0</v>
      </c>
      <c r="T17" s="97">
        <v>2</v>
      </c>
      <c r="U17" s="98">
        <f t="shared" si="5"/>
        <v>87.81666666666666</v>
      </c>
      <c r="V17" s="99">
        <f t="shared" si="6"/>
        <v>412.18333333333334</v>
      </c>
      <c r="W17" s="100">
        <v>4</v>
      </c>
      <c r="X17" s="25"/>
      <c r="Y17" s="25"/>
      <c r="Z17" s="4"/>
      <c r="AA17" s="4"/>
      <c r="AB17" s="4"/>
    </row>
    <row r="18" spans="1:28" ht="12.75">
      <c r="A18" s="142">
        <v>96</v>
      </c>
      <c r="B18" s="50" t="s">
        <v>71</v>
      </c>
      <c r="C18" s="52" t="s">
        <v>40</v>
      </c>
      <c r="D18" s="88">
        <v>500</v>
      </c>
      <c r="E18" s="89">
        <v>0</v>
      </c>
      <c r="F18" s="89">
        <v>0.04171296296296296</v>
      </c>
      <c r="G18" s="89">
        <v>0</v>
      </c>
      <c r="H18" s="90">
        <f t="shared" si="0"/>
        <v>0.04171296296296296</v>
      </c>
      <c r="I18" s="91">
        <f t="shared" si="1"/>
        <v>1</v>
      </c>
      <c r="J18" s="91">
        <f t="shared" si="2"/>
        <v>0</v>
      </c>
      <c r="K18" s="91">
        <f t="shared" si="3"/>
        <v>4</v>
      </c>
      <c r="L18" s="92">
        <f t="shared" si="4"/>
        <v>60.06666666666667</v>
      </c>
      <c r="M18" s="93">
        <v>0</v>
      </c>
      <c r="N18" s="94">
        <v>7</v>
      </c>
      <c r="O18" s="95">
        <v>0</v>
      </c>
      <c r="P18" s="96">
        <v>8</v>
      </c>
      <c r="Q18" s="93">
        <v>5</v>
      </c>
      <c r="R18" s="94">
        <v>11</v>
      </c>
      <c r="S18" s="95">
        <v>0</v>
      </c>
      <c r="T18" s="97">
        <v>0</v>
      </c>
      <c r="U18" s="98">
        <f t="shared" si="5"/>
        <v>91.06666666666666</v>
      </c>
      <c r="V18" s="99">
        <f t="shared" si="6"/>
        <v>408.93333333333334</v>
      </c>
      <c r="W18" s="100">
        <v>5</v>
      </c>
      <c r="X18" s="25"/>
      <c r="Y18" s="25"/>
      <c r="Z18" s="4"/>
      <c r="AA18" s="4"/>
      <c r="AB18" s="4"/>
    </row>
    <row r="19" spans="1:28" ht="12.75">
      <c r="A19" s="142">
        <v>91</v>
      </c>
      <c r="B19" s="50" t="s">
        <v>66</v>
      </c>
      <c r="C19" s="52" t="s">
        <v>37</v>
      </c>
      <c r="D19" s="88">
        <v>500</v>
      </c>
      <c r="E19" s="89">
        <v>0</v>
      </c>
      <c r="F19" s="89">
        <v>0.04217592592592592</v>
      </c>
      <c r="G19" s="89">
        <v>0</v>
      </c>
      <c r="H19" s="90">
        <f t="shared" si="0"/>
        <v>0.04217592592592592</v>
      </c>
      <c r="I19" s="91">
        <f t="shared" si="1"/>
        <v>1</v>
      </c>
      <c r="J19" s="91">
        <f t="shared" si="2"/>
        <v>0</v>
      </c>
      <c r="K19" s="91">
        <f t="shared" si="3"/>
        <v>44</v>
      </c>
      <c r="L19" s="92">
        <f t="shared" si="4"/>
        <v>60.733333333333334</v>
      </c>
      <c r="M19" s="93">
        <v>0</v>
      </c>
      <c r="N19" s="94">
        <v>6</v>
      </c>
      <c r="O19" s="95">
        <v>0</v>
      </c>
      <c r="P19" s="96">
        <v>13</v>
      </c>
      <c r="Q19" s="93">
        <v>0</v>
      </c>
      <c r="R19" s="94">
        <v>14.39</v>
      </c>
      <c r="S19" s="95">
        <v>0</v>
      </c>
      <c r="T19" s="97">
        <v>0</v>
      </c>
      <c r="U19" s="98">
        <f t="shared" si="5"/>
        <v>94.12333333333333</v>
      </c>
      <c r="V19" s="99">
        <f t="shared" si="6"/>
        <v>405.87666666666667</v>
      </c>
      <c r="W19" s="100">
        <v>6</v>
      </c>
      <c r="X19" s="25"/>
      <c r="Y19" s="24"/>
      <c r="Z19" s="4"/>
      <c r="AA19" s="4"/>
      <c r="AB19" s="4"/>
    </row>
    <row r="20" spans="1:28" ht="12.75">
      <c r="A20" s="142">
        <v>87</v>
      </c>
      <c r="B20" s="50" t="s">
        <v>51</v>
      </c>
      <c r="C20" s="52" t="s">
        <v>34</v>
      </c>
      <c r="D20" s="88">
        <v>500</v>
      </c>
      <c r="E20" s="89">
        <v>0</v>
      </c>
      <c r="F20" s="89">
        <v>0.03668981481481482</v>
      </c>
      <c r="G20" s="89">
        <v>0</v>
      </c>
      <c r="H20" s="90">
        <f t="shared" si="0"/>
        <v>0.03668981481481482</v>
      </c>
      <c r="I20" s="91">
        <f t="shared" si="1"/>
        <v>0</v>
      </c>
      <c r="J20" s="91">
        <f t="shared" si="2"/>
        <v>52</v>
      </c>
      <c r="K20" s="91">
        <f t="shared" si="3"/>
        <v>50</v>
      </c>
      <c r="L20" s="92">
        <f t="shared" si="4"/>
        <v>52.833333333333336</v>
      </c>
      <c r="M20" s="93">
        <v>0</v>
      </c>
      <c r="N20" s="94">
        <v>8</v>
      </c>
      <c r="O20" s="95">
        <v>10</v>
      </c>
      <c r="P20" s="96">
        <v>11.5</v>
      </c>
      <c r="Q20" s="93">
        <v>0</v>
      </c>
      <c r="R20" s="94">
        <v>14.44</v>
      </c>
      <c r="S20" s="95">
        <v>0</v>
      </c>
      <c r="T20" s="97">
        <v>2</v>
      </c>
      <c r="U20" s="98">
        <f t="shared" si="5"/>
        <v>98.77333333333334</v>
      </c>
      <c r="V20" s="99">
        <f t="shared" si="6"/>
        <v>401.2266666666667</v>
      </c>
      <c r="W20" s="100">
        <v>7</v>
      </c>
      <c r="X20" s="25"/>
      <c r="Y20" s="25"/>
      <c r="Z20" s="4"/>
      <c r="AA20" s="4"/>
      <c r="AB20" s="4"/>
    </row>
    <row r="21" spans="1:28" ht="12.75">
      <c r="A21" s="141">
        <v>76</v>
      </c>
      <c r="B21" s="50" t="s">
        <v>43</v>
      </c>
      <c r="C21" s="52" t="s">
        <v>55</v>
      </c>
      <c r="D21" s="88">
        <v>500</v>
      </c>
      <c r="E21" s="89">
        <v>0</v>
      </c>
      <c r="F21" s="89">
        <v>0.0488425925925926</v>
      </c>
      <c r="G21" s="89">
        <v>0.0006712962962962962</v>
      </c>
      <c r="H21" s="90">
        <f t="shared" si="0"/>
        <v>0.0481712962962963</v>
      </c>
      <c r="I21" s="91">
        <f t="shared" si="1"/>
        <v>1</v>
      </c>
      <c r="J21" s="91">
        <f t="shared" si="2"/>
        <v>9</v>
      </c>
      <c r="K21" s="91">
        <f t="shared" si="3"/>
        <v>22</v>
      </c>
      <c r="L21" s="92">
        <f t="shared" si="4"/>
        <v>69.36666666666666</v>
      </c>
      <c r="M21" s="93">
        <v>0</v>
      </c>
      <c r="N21" s="94">
        <v>5</v>
      </c>
      <c r="O21" s="95">
        <v>0</v>
      </c>
      <c r="P21" s="96">
        <v>13.5</v>
      </c>
      <c r="Q21" s="93">
        <v>0</v>
      </c>
      <c r="R21" s="94">
        <v>14.01</v>
      </c>
      <c r="S21" s="95">
        <v>0</v>
      </c>
      <c r="T21" s="97">
        <v>2</v>
      </c>
      <c r="U21" s="98">
        <f t="shared" si="5"/>
        <v>103.87666666666667</v>
      </c>
      <c r="V21" s="99">
        <f t="shared" si="6"/>
        <v>396.12333333333333</v>
      </c>
      <c r="W21" s="100">
        <v>8</v>
      </c>
      <c r="X21" s="25"/>
      <c r="Y21" s="25"/>
      <c r="Z21" s="4"/>
      <c r="AA21" s="4"/>
      <c r="AB21" s="4"/>
    </row>
    <row r="22" spans="1:28" ht="12.75">
      <c r="A22" s="142">
        <v>85</v>
      </c>
      <c r="B22" s="50" t="s">
        <v>81</v>
      </c>
      <c r="C22" s="52" t="s">
        <v>48</v>
      </c>
      <c r="D22" s="88">
        <v>500</v>
      </c>
      <c r="E22" s="89">
        <v>0</v>
      </c>
      <c r="F22" s="89">
        <v>0.04618055555555556</v>
      </c>
      <c r="G22" s="89">
        <v>0.004780092592592592</v>
      </c>
      <c r="H22" s="90">
        <f t="shared" si="0"/>
        <v>0.041400462962962965</v>
      </c>
      <c r="I22" s="91">
        <f t="shared" si="1"/>
        <v>0</v>
      </c>
      <c r="J22" s="91">
        <f t="shared" si="2"/>
        <v>59</v>
      </c>
      <c r="K22" s="91">
        <f t="shared" si="3"/>
        <v>37</v>
      </c>
      <c r="L22" s="92">
        <f t="shared" si="4"/>
        <v>59.61666666666667</v>
      </c>
      <c r="M22" s="93">
        <v>0</v>
      </c>
      <c r="N22" s="94">
        <v>12</v>
      </c>
      <c r="O22" s="95">
        <v>0</v>
      </c>
      <c r="P22" s="96">
        <v>17</v>
      </c>
      <c r="Q22" s="93">
        <v>0</v>
      </c>
      <c r="R22" s="94">
        <v>17.17</v>
      </c>
      <c r="S22" s="95">
        <v>0</v>
      </c>
      <c r="T22" s="97">
        <v>2</v>
      </c>
      <c r="U22" s="98">
        <f t="shared" si="5"/>
        <v>107.78666666666668</v>
      </c>
      <c r="V22" s="99">
        <f t="shared" si="6"/>
        <v>392.2133333333333</v>
      </c>
      <c r="W22" s="100">
        <v>9</v>
      </c>
      <c r="X22" s="25"/>
      <c r="Y22" s="25"/>
      <c r="Z22" s="4"/>
      <c r="AA22" s="4"/>
      <c r="AB22" s="4"/>
    </row>
    <row r="23" spans="1:28" ht="12.75">
      <c r="A23" s="142">
        <v>102</v>
      </c>
      <c r="B23" s="50" t="s">
        <v>76</v>
      </c>
      <c r="C23" s="52" t="s">
        <v>54</v>
      </c>
      <c r="D23" s="88">
        <v>500</v>
      </c>
      <c r="E23" s="89">
        <v>0</v>
      </c>
      <c r="F23" s="89">
        <v>0.027060185185185187</v>
      </c>
      <c r="G23" s="89">
        <v>0</v>
      </c>
      <c r="H23" s="90">
        <f t="shared" si="0"/>
        <v>0.027060185185185187</v>
      </c>
      <c r="I23" s="91">
        <f t="shared" si="1"/>
        <v>0</v>
      </c>
      <c r="J23" s="91">
        <f t="shared" si="2"/>
        <v>38</v>
      </c>
      <c r="K23" s="91">
        <f t="shared" si="3"/>
        <v>58</v>
      </c>
      <c r="L23" s="92">
        <f t="shared" si="4"/>
        <v>38.96666666666667</v>
      </c>
      <c r="M23" s="93">
        <v>0</v>
      </c>
      <c r="N23" s="94">
        <v>5</v>
      </c>
      <c r="O23" s="95">
        <v>25</v>
      </c>
      <c r="P23" s="96">
        <v>24</v>
      </c>
      <c r="Q23" s="93">
        <v>0</v>
      </c>
      <c r="R23" s="94">
        <v>15.12</v>
      </c>
      <c r="S23" s="95">
        <v>0</v>
      </c>
      <c r="T23" s="97">
        <v>0</v>
      </c>
      <c r="U23" s="98">
        <f t="shared" si="5"/>
        <v>108.08666666666667</v>
      </c>
      <c r="V23" s="99">
        <f t="shared" si="6"/>
        <v>391.9133333333333</v>
      </c>
      <c r="W23" s="100">
        <v>10</v>
      </c>
      <c r="X23" s="25"/>
      <c r="Y23" s="25"/>
      <c r="Z23" s="4"/>
      <c r="AA23" s="4"/>
      <c r="AB23" s="4"/>
    </row>
    <row r="24" spans="1:28" ht="12.75">
      <c r="A24" s="142">
        <v>92</v>
      </c>
      <c r="B24" s="50" t="s">
        <v>67</v>
      </c>
      <c r="C24" s="52" t="s">
        <v>36</v>
      </c>
      <c r="D24" s="88">
        <v>500</v>
      </c>
      <c r="E24" s="89">
        <v>0</v>
      </c>
      <c r="F24" s="89">
        <v>0.03747685185185185</v>
      </c>
      <c r="G24" s="89">
        <v>0</v>
      </c>
      <c r="H24" s="90">
        <f t="shared" si="0"/>
        <v>0.03747685185185185</v>
      </c>
      <c r="I24" s="91">
        <f t="shared" si="1"/>
        <v>0</v>
      </c>
      <c r="J24" s="91">
        <f t="shared" si="2"/>
        <v>53</v>
      </c>
      <c r="K24" s="91">
        <f t="shared" si="3"/>
        <v>58</v>
      </c>
      <c r="L24" s="92">
        <f t="shared" si="4"/>
        <v>53.96666666666667</v>
      </c>
      <c r="M24" s="93">
        <v>0</v>
      </c>
      <c r="N24" s="94">
        <v>6</v>
      </c>
      <c r="O24" s="95">
        <v>25</v>
      </c>
      <c r="P24" s="96">
        <v>11</v>
      </c>
      <c r="Q24" s="93">
        <v>0</v>
      </c>
      <c r="R24" s="94">
        <v>12.7</v>
      </c>
      <c r="S24" s="95">
        <v>0</v>
      </c>
      <c r="T24" s="97">
        <v>0</v>
      </c>
      <c r="U24" s="98">
        <f t="shared" si="5"/>
        <v>108.66666666666667</v>
      </c>
      <c r="V24" s="99">
        <f t="shared" si="6"/>
        <v>391.3333333333333</v>
      </c>
      <c r="W24" s="100">
        <v>11</v>
      </c>
      <c r="X24" s="25"/>
      <c r="Y24" s="25"/>
      <c r="Z24" s="4"/>
      <c r="AA24" s="4"/>
      <c r="AB24" s="4"/>
    </row>
    <row r="25" spans="1:28" ht="12.75">
      <c r="A25" s="142">
        <v>97</v>
      </c>
      <c r="B25" s="50" t="s">
        <v>72</v>
      </c>
      <c r="C25" s="52" t="s">
        <v>40</v>
      </c>
      <c r="D25" s="88">
        <v>500</v>
      </c>
      <c r="E25" s="89">
        <v>0</v>
      </c>
      <c r="F25" s="89">
        <v>0.04125</v>
      </c>
      <c r="G25" s="89">
        <v>0.0004050925925925926</v>
      </c>
      <c r="H25" s="90">
        <f t="shared" si="0"/>
        <v>0.040844907407407406</v>
      </c>
      <c r="I25" s="91">
        <f t="shared" si="1"/>
        <v>0</v>
      </c>
      <c r="J25" s="91">
        <f t="shared" si="2"/>
        <v>58</v>
      </c>
      <c r="K25" s="91">
        <f t="shared" si="3"/>
        <v>49</v>
      </c>
      <c r="L25" s="92">
        <f t="shared" si="4"/>
        <v>58.81666666666667</v>
      </c>
      <c r="M25" s="93">
        <v>0</v>
      </c>
      <c r="N25" s="94">
        <v>5</v>
      </c>
      <c r="O25" s="95">
        <v>15</v>
      </c>
      <c r="P25" s="96">
        <v>17</v>
      </c>
      <c r="Q25" s="93">
        <v>0</v>
      </c>
      <c r="R25" s="94">
        <v>14.51</v>
      </c>
      <c r="S25" s="95">
        <v>0</v>
      </c>
      <c r="T25" s="97">
        <v>0</v>
      </c>
      <c r="U25" s="98">
        <f t="shared" si="5"/>
        <v>110.32666666666667</v>
      </c>
      <c r="V25" s="99">
        <f t="shared" si="6"/>
        <v>389.67333333333335</v>
      </c>
      <c r="W25" s="100">
        <v>12</v>
      </c>
      <c r="X25" s="25"/>
      <c r="Y25" s="25"/>
      <c r="Z25" s="4"/>
      <c r="AA25" s="4"/>
      <c r="AB25" s="4"/>
    </row>
    <row r="26" spans="1:28" ht="12.75">
      <c r="A26" s="142">
        <v>94</v>
      </c>
      <c r="B26" s="50" t="s">
        <v>38</v>
      </c>
      <c r="C26" s="52" t="s">
        <v>39</v>
      </c>
      <c r="D26" s="88">
        <v>500</v>
      </c>
      <c r="E26" s="89">
        <v>0</v>
      </c>
      <c r="F26" s="89">
        <v>0.05957175925925926</v>
      </c>
      <c r="G26" s="89">
        <v>0</v>
      </c>
      <c r="H26" s="90">
        <f t="shared" si="0"/>
        <v>0.05957175925925926</v>
      </c>
      <c r="I26" s="91">
        <f t="shared" si="1"/>
        <v>1</v>
      </c>
      <c r="J26" s="91">
        <f t="shared" si="2"/>
        <v>25</v>
      </c>
      <c r="K26" s="91">
        <f t="shared" si="3"/>
        <v>47</v>
      </c>
      <c r="L26" s="92">
        <f t="shared" si="4"/>
        <v>85.78333333333333</v>
      </c>
      <c r="M26" s="93">
        <v>0</v>
      </c>
      <c r="N26" s="94">
        <v>6</v>
      </c>
      <c r="O26" s="95">
        <v>0</v>
      </c>
      <c r="P26" s="96">
        <v>11</v>
      </c>
      <c r="Q26" s="93">
        <v>0</v>
      </c>
      <c r="R26" s="94">
        <v>15.8</v>
      </c>
      <c r="S26" s="95">
        <v>0</v>
      </c>
      <c r="T26" s="97">
        <v>0</v>
      </c>
      <c r="U26" s="98">
        <f t="shared" si="5"/>
        <v>118.58333333333333</v>
      </c>
      <c r="V26" s="99">
        <f t="shared" si="6"/>
        <v>381.4166666666667</v>
      </c>
      <c r="W26" s="100">
        <v>13</v>
      </c>
      <c r="X26" s="25"/>
      <c r="Y26" s="25"/>
      <c r="Z26" s="4"/>
      <c r="AA26" s="4"/>
      <c r="AB26" s="4"/>
    </row>
    <row r="27" spans="1:28" ht="12.75">
      <c r="A27" s="142">
        <v>90</v>
      </c>
      <c r="B27" s="50" t="s">
        <v>65</v>
      </c>
      <c r="C27" s="52" t="s">
        <v>35</v>
      </c>
      <c r="D27" s="88">
        <v>500</v>
      </c>
      <c r="E27" s="101">
        <v>0</v>
      </c>
      <c r="F27" s="89">
        <v>0.036099537037037034</v>
      </c>
      <c r="G27" s="89">
        <v>0.00125</v>
      </c>
      <c r="H27" s="90">
        <f t="shared" si="0"/>
        <v>0.03484953703703703</v>
      </c>
      <c r="I27" s="91">
        <f t="shared" si="1"/>
        <v>0</v>
      </c>
      <c r="J27" s="91">
        <f t="shared" si="2"/>
        <v>50</v>
      </c>
      <c r="K27" s="91">
        <f t="shared" si="3"/>
        <v>11</v>
      </c>
      <c r="L27" s="92">
        <f t="shared" si="4"/>
        <v>50.18333333333333</v>
      </c>
      <c r="M27" s="93">
        <v>10</v>
      </c>
      <c r="N27" s="94">
        <v>11</v>
      </c>
      <c r="O27" s="95">
        <v>25</v>
      </c>
      <c r="P27" s="96">
        <v>11.5</v>
      </c>
      <c r="Q27" s="93">
        <v>0</v>
      </c>
      <c r="R27" s="94">
        <v>11.9</v>
      </c>
      <c r="S27" s="95">
        <v>0</v>
      </c>
      <c r="T27" s="97">
        <v>0</v>
      </c>
      <c r="U27" s="98">
        <f t="shared" si="5"/>
        <v>119.58333333333334</v>
      </c>
      <c r="V27" s="99">
        <f t="shared" si="6"/>
        <v>380.41666666666663</v>
      </c>
      <c r="W27" s="100">
        <v>14</v>
      </c>
      <c r="X27" s="25"/>
      <c r="Y27" s="25"/>
      <c r="Z27" s="4"/>
      <c r="AA27" s="4"/>
      <c r="AB27" s="4"/>
    </row>
    <row r="28" spans="1:28" ht="12.75">
      <c r="A28" s="142">
        <v>77</v>
      </c>
      <c r="B28" s="50" t="s">
        <v>56</v>
      </c>
      <c r="C28" s="52" t="s">
        <v>55</v>
      </c>
      <c r="D28" s="88">
        <v>500</v>
      </c>
      <c r="E28" s="89">
        <v>0</v>
      </c>
      <c r="F28" s="89">
        <v>0.04434027777777778</v>
      </c>
      <c r="G28" s="89">
        <v>0.00020833333333333335</v>
      </c>
      <c r="H28" s="90">
        <f t="shared" si="0"/>
        <v>0.044131944444444446</v>
      </c>
      <c r="I28" s="91">
        <f t="shared" si="1"/>
        <v>1</v>
      </c>
      <c r="J28" s="91">
        <f t="shared" si="2"/>
        <v>3</v>
      </c>
      <c r="K28" s="91">
        <f t="shared" si="3"/>
        <v>33</v>
      </c>
      <c r="L28" s="92">
        <f t="shared" si="4"/>
        <v>63.55</v>
      </c>
      <c r="M28" s="93">
        <v>0</v>
      </c>
      <c r="N28" s="94">
        <v>7</v>
      </c>
      <c r="O28" s="95">
        <v>0</v>
      </c>
      <c r="P28" s="96">
        <v>34</v>
      </c>
      <c r="Q28" s="93">
        <v>0</v>
      </c>
      <c r="R28" s="94">
        <v>15.29</v>
      </c>
      <c r="S28" s="95">
        <v>0</v>
      </c>
      <c r="T28" s="97">
        <v>0</v>
      </c>
      <c r="U28" s="98">
        <f t="shared" si="5"/>
        <v>119.84</v>
      </c>
      <c r="V28" s="99">
        <f t="shared" si="6"/>
        <v>380.15999999999997</v>
      </c>
      <c r="W28" s="100">
        <v>15</v>
      </c>
      <c r="X28" s="25"/>
      <c r="Y28" s="25"/>
      <c r="Z28" s="4"/>
      <c r="AA28" s="4"/>
      <c r="AB28" s="4"/>
    </row>
    <row r="29" spans="1:28" ht="12.75">
      <c r="A29" s="142">
        <v>86</v>
      </c>
      <c r="B29" s="50" t="s">
        <v>63</v>
      </c>
      <c r="C29" s="52" t="s">
        <v>47</v>
      </c>
      <c r="D29" s="88">
        <v>500</v>
      </c>
      <c r="E29" s="89">
        <v>0</v>
      </c>
      <c r="F29" s="89">
        <v>0.040636574074074075</v>
      </c>
      <c r="G29" s="89">
        <v>0.004166666666666667</v>
      </c>
      <c r="H29" s="90">
        <f t="shared" si="0"/>
        <v>0.03646990740740741</v>
      </c>
      <c r="I29" s="91">
        <f t="shared" si="1"/>
        <v>0</v>
      </c>
      <c r="J29" s="91">
        <f t="shared" si="2"/>
        <v>52</v>
      </c>
      <c r="K29" s="91">
        <f t="shared" si="3"/>
        <v>31</v>
      </c>
      <c r="L29" s="92">
        <f t="shared" si="4"/>
        <v>52.516666666666666</v>
      </c>
      <c r="M29" s="93">
        <v>10</v>
      </c>
      <c r="N29" s="94">
        <v>8</v>
      </c>
      <c r="O29" s="95">
        <v>15</v>
      </c>
      <c r="P29" s="96">
        <v>22.5</v>
      </c>
      <c r="Q29" s="93">
        <v>0</v>
      </c>
      <c r="R29" s="94">
        <v>15.18</v>
      </c>
      <c r="S29" s="95">
        <v>0</v>
      </c>
      <c r="T29" s="97">
        <v>2</v>
      </c>
      <c r="U29" s="98">
        <f t="shared" si="5"/>
        <v>125.19666666666666</v>
      </c>
      <c r="V29" s="99">
        <f t="shared" si="6"/>
        <v>374.80333333333334</v>
      </c>
      <c r="W29" s="100">
        <v>16</v>
      </c>
      <c r="X29" s="25"/>
      <c r="Y29" s="25"/>
      <c r="Z29" s="4"/>
      <c r="AA29" s="4"/>
      <c r="AB29" s="4"/>
    </row>
    <row r="30" spans="1:28" ht="12.75">
      <c r="A30" s="142">
        <v>82</v>
      </c>
      <c r="B30" s="50" t="s">
        <v>59</v>
      </c>
      <c r="C30" s="52" t="s">
        <v>46</v>
      </c>
      <c r="D30" s="88">
        <v>500</v>
      </c>
      <c r="E30" s="89">
        <v>0</v>
      </c>
      <c r="F30" s="89">
        <v>0.04959490740740741</v>
      </c>
      <c r="G30" s="89">
        <v>0.003981481481481482</v>
      </c>
      <c r="H30" s="90">
        <f t="shared" si="0"/>
        <v>0.045613425925925925</v>
      </c>
      <c r="I30" s="91">
        <f t="shared" si="1"/>
        <v>1</v>
      </c>
      <c r="J30" s="91">
        <f t="shared" si="2"/>
        <v>5</v>
      </c>
      <c r="K30" s="91">
        <f t="shared" si="3"/>
        <v>41</v>
      </c>
      <c r="L30" s="92">
        <f t="shared" si="4"/>
        <v>65.68333333333334</v>
      </c>
      <c r="M30" s="93">
        <v>20</v>
      </c>
      <c r="N30" s="94">
        <v>9</v>
      </c>
      <c r="O30" s="95">
        <v>0</v>
      </c>
      <c r="P30" s="96">
        <v>18</v>
      </c>
      <c r="Q30" s="93">
        <v>0</v>
      </c>
      <c r="R30" s="94">
        <v>13.88</v>
      </c>
      <c r="S30" s="95">
        <v>0</v>
      </c>
      <c r="T30" s="97">
        <v>0</v>
      </c>
      <c r="U30" s="98">
        <f t="shared" si="5"/>
        <v>126.56333333333333</v>
      </c>
      <c r="V30" s="99">
        <f t="shared" si="6"/>
        <v>373.43666666666667</v>
      </c>
      <c r="W30" s="100">
        <v>17</v>
      </c>
      <c r="X30" s="25"/>
      <c r="Y30" s="25"/>
      <c r="Z30" s="4"/>
      <c r="AA30" s="4"/>
      <c r="AB30" s="4"/>
    </row>
    <row r="31" spans="1:28" ht="12.75">
      <c r="A31" s="142">
        <v>98</v>
      </c>
      <c r="B31" s="50" t="s">
        <v>52</v>
      </c>
      <c r="C31" s="52" t="s">
        <v>41</v>
      </c>
      <c r="D31" s="88">
        <v>500</v>
      </c>
      <c r="E31" s="89">
        <v>0</v>
      </c>
      <c r="F31" s="89">
        <v>0.04168981481481482</v>
      </c>
      <c r="G31" s="89">
        <v>0</v>
      </c>
      <c r="H31" s="90">
        <f t="shared" si="0"/>
        <v>0.04168981481481482</v>
      </c>
      <c r="I31" s="91">
        <f t="shared" si="1"/>
        <v>1</v>
      </c>
      <c r="J31" s="91">
        <f t="shared" si="2"/>
        <v>0</v>
      </c>
      <c r="K31" s="91">
        <f t="shared" si="3"/>
        <v>2</v>
      </c>
      <c r="L31" s="92">
        <f t="shared" si="4"/>
        <v>60.03333333333333</v>
      </c>
      <c r="M31" s="93">
        <v>0</v>
      </c>
      <c r="N31" s="94">
        <v>7</v>
      </c>
      <c r="O31" s="95">
        <v>15</v>
      </c>
      <c r="P31" s="96">
        <v>27.5</v>
      </c>
      <c r="Q31" s="93">
        <v>0</v>
      </c>
      <c r="R31" s="94">
        <v>15.36</v>
      </c>
      <c r="S31" s="95">
        <v>0</v>
      </c>
      <c r="T31" s="97">
        <v>2</v>
      </c>
      <c r="U31" s="98">
        <f t="shared" si="5"/>
        <v>126.89333333333333</v>
      </c>
      <c r="V31" s="99">
        <f t="shared" si="6"/>
        <v>373.1066666666667</v>
      </c>
      <c r="W31" s="100">
        <v>18</v>
      </c>
      <c r="X31" s="25"/>
      <c r="Y31" s="25"/>
      <c r="Z31" s="4"/>
      <c r="AA31" s="4"/>
      <c r="AB31" s="4"/>
    </row>
    <row r="32" spans="1:28" ht="12.75">
      <c r="A32" s="142">
        <v>88</v>
      </c>
      <c r="B32" s="50" t="s">
        <v>49</v>
      </c>
      <c r="C32" s="52" t="s">
        <v>50</v>
      </c>
      <c r="D32" s="88">
        <v>500</v>
      </c>
      <c r="E32" s="89">
        <v>0</v>
      </c>
      <c r="F32" s="89">
        <v>0.046064814814814815</v>
      </c>
      <c r="G32" s="89">
        <v>0.000798611111111111</v>
      </c>
      <c r="H32" s="90">
        <f t="shared" si="0"/>
        <v>0.045266203703703704</v>
      </c>
      <c r="I32" s="91">
        <f t="shared" si="1"/>
        <v>1</v>
      </c>
      <c r="J32" s="91">
        <f t="shared" si="2"/>
        <v>5</v>
      </c>
      <c r="K32" s="91">
        <f t="shared" si="3"/>
        <v>11</v>
      </c>
      <c r="L32" s="92">
        <f t="shared" si="4"/>
        <v>65.18333333333334</v>
      </c>
      <c r="M32" s="93">
        <v>0</v>
      </c>
      <c r="N32" s="94">
        <v>7</v>
      </c>
      <c r="O32" s="95">
        <v>15</v>
      </c>
      <c r="P32" s="96">
        <v>21</v>
      </c>
      <c r="Q32" s="93">
        <v>5</v>
      </c>
      <c r="R32" s="94">
        <v>17.09</v>
      </c>
      <c r="S32" s="95">
        <v>0</v>
      </c>
      <c r="T32" s="97">
        <v>0</v>
      </c>
      <c r="U32" s="98">
        <f t="shared" si="5"/>
        <v>130.27333333333334</v>
      </c>
      <c r="V32" s="99">
        <f t="shared" si="6"/>
        <v>369.7266666666667</v>
      </c>
      <c r="W32" s="100">
        <v>19</v>
      </c>
      <c r="X32" s="25"/>
      <c r="Y32" s="25"/>
      <c r="Z32" s="4"/>
      <c r="AA32" s="4"/>
      <c r="AB32" s="4"/>
    </row>
    <row r="33" spans="1:28" ht="12.75">
      <c r="A33" s="142">
        <v>103</v>
      </c>
      <c r="B33" s="50" t="s">
        <v>77</v>
      </c>
      <c r="C33" s="52" t="s">
        <v>42</v>
      </c>
      <c r="D33" s="88">
        <v>500</v>
      </c>
      <c r="E33" s="89">
        <v>0</v>
      </c>
      <c r="F33" s="89">
        <v>0.03474537037037037</v>
      </c>
      <c r="G33" s="89">
        <v>0</v>
      </c>
      <c r="H33" s="90">
        <f t="shared" si="0"/>
        <v>0.03474537037037037</v>
      </c>
      <c r="I33" s="91">
        <f t="shared" si="1"/>
        <v>0</v>
      </c>
      <c r="J33" s="91">
        <f t="shared" si="2"/>
        <v>50</v>
      </c>
      <c r="K33" s="91">
        <f t="shared" si="3"/>
        <v>2</v>
      </c>
      <c r="L33" s="92">
        <f t="shared" si="4"/>
        <v>50.03333333333333</v>
      </c>
      <c r="M33" s="93">
        <v>0</v>
      </c>
      <c r="N33" s="94">
        <v>12</v>
      </c>
      <c r="O33" s="95">
        <v>15</v>
      </c>
      <c r="P33" s="96">
        <v>53</v>
      </c>
      <c r="Q33" s="93">
        <v>5</v>
      </c>
      <c r="R33" s="94">
        <v>24</v>
      </c>
      <c r="S33" s="95">
        <v>0</v>
      </c>
      <c r="T33" s="97">
        <v>0</v>
      </c>
      <c r="U33" s="98">
        <f t="shared" si="5"/>
        <v>159.03333333333333</v>
      </c>
      <c r="V33" s="99">
        <f t="shared" si="6"/>
        <v>340.9666666666667</v>
      </c>
      <c r="W33" s="100">
        <f>W32+1</f>
        <v>20</v>
      </c>
      <c r="X33" s="25"/>
      <c r="Y33" s="25"/>
      <c r="Z33" s="4"/>
      <c r="AA33" s="4"/>
      <c r="AB33" s="4"/>
    </row>
    <row r="34" spans="1:23" s="4" customFormat="1" ht="12.75">
      <c r="A34" s="142">
        <v>81</v>
      </c>
      <c r="B34" s="50" t="s">
        <v>80</v>
      </c>
      <c r="C34" s="52" t="s">
        <v>83</v>
      </c>
      <c r="D34" s="88">
        <v>500</v>
      </c>
      <c r="E34" s="89">
        <v>0</v>
      </c>
      <c r="F34" s="89">
        <v>0.05148148148148148</v>
      </c>
      <c r="G34" s="89">
        <v>0.0053125</v>
      </c>
      <c r="H34" s="90">
        <f t="shared" si="0"/>
        <v>0.046168981481481484</v>
      </c>
      <c r="I34" s="91">
        <f t="shared" si="1"/>
        <v>1</v>
      </c>
      <c r="J34" s="91">
        <f t="shared" si="2"/>
        <v>6</v>
      </c>
      <c r="K34" s="91">
        <f t="shared" si="3"/>
        <v>29</v>
      </c>
      <c r="L34" s="92">
        <f t="shared" si="4"/>
        <v>66.48333333333333</v>
      </c>
      <c r="M34" s="93">
        <v>20</v>
      </c>
      <c r="N34" s="94">
        <v>5</v>
      </c>
      <c r="O34" s="95">
        <v>35</v>
      </c>
      <c r="P34" s="96">
        <v>18</v>
      </c>
      <c r="Q34" s="93">
        <v>0</v>
      </c>
      <c r="R34" s="94">
        <v>14.92</v>
      </c>
      <c r="S34" s="95">
        <v>0</v>
      </c>
      <c r="T34" s="97">
        <v>0</v>
      </c>
      <c r="U34" s="98">
        <f t="shared" si="5"/>
        <v>159.40333333333334</v>
      </c>
      <c r="V34" s="99">
        <f t="shared" si="6"/>
        <v>340.5966666666667</v>
      </c>
      <c r="W34" s="100">
        <f aca="true" t="shared" si="7" ref="W34:W41">W33+1</f>
        <v>21</v>
      </c>
    </row>
    <row r="35" spans="1:23" s="4" customFormat="1" ht="12.75">
      <c r="A35" s="142">
        <v>99</v>
      </c>
      <c r="B35" s="50" t="s">
        <v>73</v>
      </c>
      <c r="C35" s="52" t="s">
        <v>41</v>
      </c>
      <c r="D35" s="88">
        <v>500</v>
      </c>
      <c r="E35" s="89">
        <v>0</v>
      </c>
      <c r="F35" s="89">
        <v>0.04158564814814815</v>
      </c>
      <c r="G35" s="89">
        <v>0</v>
      </c>
      <c r="H35" s="90">
        <f t="shared" si="0"/>
        <v>0.04158564814814815</v>
      </c>
      <c r="I35" s="91">
        <f t="shared" si="1"/>
        <v>0</v>
      </c>
      <c r="J35" s="91">
        <f t="shared" si="2"/>
        <v>59</v>
      </c>
      <c r="K35" s="91">
        <f t="shared" si="3"/>
        <v>53</v>
      </c>
      <c r="L35" s="92">
        <f t="shared" si="4"/>
        <v>59.88333333333333</v>
      </c>
      <c r="M35" s="93">
        <v>20</v>
      </c>
      <c r="N35" s="94">
        <v>5</v>
      </c>
      <c r="O35" s="95">
        <v>25</v>
      </c>
      <c r="P35" s="96">
        <v>36</v>
      </c>
      <c r="Q35" s="93">
        <v>0</v>
      </c>
      <c r="R35" s="94">
        <v>13.37</v>
      </c>
      <c r="S35" s="95">
        <v>0</v>
      </c>
      <c r="T35" s="97">
        <v>2</v>
      </c>
      <c r="U35" s="98">
        <f t="shared" si="5"/>
        <v>161.25333333333333</v>
      </c>
      <c r="V35" s="99">
        <f t="shared" si="6"/>
        <v>338.74666666666667</v>
      </c>
      <c r="W35" s="100">
        <f t="shared" si="7"/>
        <v>22</v>
      </c>
    </row>
    <row r="36" spans="1:23" s="4" customFormat="1" ht="12.75">
      <c r="A36" s="142">
        <v>79</v>
      </c>
      <c r="B36" s="50" t="s">
        <v>58</v>
      </c>
      <c r="C36" s="52" t="s">
        <v>44</v>
      </c>
      <c r="D36" s="88">
        <v>500</v>
      </c>
      <c r="E36" s="89">
        <v>0</v>
      </c>
      <c r="F36" s="89">
        <v>0.046689814814814816</v>
      </c>
      <c r="G36" s="89">
        <v>0</v>
      </c>
      <c r="H36" s="90">
        <f t="shared" si="0"/>
        <v>0.046689814814814816</v>
      </c>
      <c r="I36" s="91">
        <f t="shared" si="1"/>
        <v>1</v>
      </c>
      <c r="J36" s="91">
        <f t="shared" si="2"/>
        <v>7</v>
      </c>
      <c r="K36" s="91">
        <f t="shared" si="3"/>
        <v>14</v>
      </c>
      <c r="L36" s="92">
        <f t="shared" si="4"/>
        <v>67.23333333333333</v>
      </c>
      <c r="M36" s="93">
        <v>0</v>
      </c>
      <c r="N36" s="94">
        <v>12</v>
      </c>
      <c r="O36" s="95">
        <v>15</v>
      </c>
      <c r="P36" s="96">
        <v>48.5</v>
      </c>
      <c r="Q36" s="93">
        <v>0</v>
      </c>
      <c r="R36" s="94">
        <v>21.77</v>
      </c>
      <c r="S36" s="95">
        <v>0</v>
      </c>
      <c r="T36" s="97">
        <v>2</v>
      </c>
      <c r="U36" s="98">
        <f t="shared" si="5"/>
        <v>166.50333333333336</v>
      </c>
      <c r="V36" s="99">
        <f t="shared" si="6"/>
        <v>333.49666666666667</v>
      </c>
      <c r="W36" s="100">
        <f t="shared" si="7"/>
        <v>23</v>
      </c>
    </row>
    <row r="37" spans="1:23" s="4" customFormat="1" ht="12.75">
      <c r="A37" s="142">
        <v>100</v>
      </c>
      <c r="B37" s="50" t="s">
        <v>82</v>
      </c>
      <c r="C37" s="52" t="s">
        <v>74</v>
      </c>
      <c r="D37" s="88">
        <v>500</v>
      </c>
      <c r="E37" s="89">
        <v>0</v>
      </c>
      <c r="F37" s="89">
        <v>0.039525462962962964</v>
      </c>
      <c r="G37" s="89">
        <v>0</v>
      </c>
      <c r="H37" s="90">
        <f t="shared" si="0"/>
        <v>0.039525462962962964</v>
      </c>
      <c r="I37" s="91">
        <f t="shared" si="1"/>
        <v>0</v>
      </c>
      <c r="J37" s="91">
        <f t="shared" si="2"/>
        <v>56</v>
      </c>
      <c r="K37" s="91">
        <f t="shared" si="3"/>
        <v>55</v>
      </c>
      <c r="L37" s="92">
        <f t="shared" si="4"/>
        <v>56.916666666666664</v>
      </c>
      <c r="M37" s="93">
        <v>20</v>
      </c>
      <c r="N37" s="94">
        <v>7</v>
      </c>
      <c r="O37" s="95">
        <v>25</v>
      </c>
      <c r="P37" s="96">
        <v>43</v>
      </c>
      <c r="Q37" s="93">
        <v>5</v>
      </c>
      <c r="R37" s="94">
        <v>22.3</v>
      </c>
      <c r="S37" s="95">
        <v>0</v>
      </c>
      <c r="T37" s="97">
        <v>0</v>
      </c>
      <c r="U37" s="98">
        <f t="shared" si="5"/>
        <v>179.21666666666667</v>
      </c>
      <c r="V37" s="99">
        <f t="shared" si="6"/>
        <v>320.7833333333333</v>
      </c>
      <c r="W37" s="100">
        <f t="shared" si="7"/>
        <v>24</v>
      </c>
    </row>
    <row r="38" spans="1:23" s="4" customFormat="1" ht="12.75">
      <c r="A38" s="142">
        <v>83</v>
      </c>
      <c r="B38" s="50" t="s">
        <v>60</v>
      </c>
      <c r="C38" s="52" t="s">
        <v>61</v>
      </c>
      <c r="D38" s="88">
        <v>500</v>
      </c>
      <c r="E38" s="101">
        <v>0</v>
      </c>
      <c r="F38" s="89">
        <v>0.05420138888888889</v>
      </c>
      <c r="G38" s="89">
        <v>0.001388888888888889</v>
      </c>
      <c r="H38" s="90">
        <f t="shared" si="0"/>
        <v>0.0528125</v>
      </c>
      <c r="I38" s="91">
        <f t="shared" si="1"/>
        <v>1</v>
      </c>
      <c r="J38" s="91">
        <f t="shared" si="2"/>
        <v>16</v>
      </c>
      <c r="K38" s="91">
        <f t="shared" si="3"/>
        <v>3</v>
      </c>
      <c r="L38" s="92">
        <f t="shared" si="4"/>
        <v>76.05</v>
      </c>
      <c r="M38" s="93">
        <v>20</v>
      </c>
      <c r="N38" s="94">
        <v>9</v>
      </c>
      <c r="O38" s="95">
        <v>35</v>
      </c>
      <c r="P38" s="96">
        <v>29</v>
      </c>
      <c r="Q38" s="93">
        <v>0</v>
      </c>
      <c r="R38" s="94">
        <v>14.77</v>
      </c>
      <c r="S38" s="95">
        <v>0</v>
      </c>
      <c r="T38" s="97">
        <v>0</v>
      </c>
      <c r="U38" s="98">
        <f t="shared" si="5"/>
        <v>183.82000000000002</v>
      </c>
      <c r="V38" s="99">
        <f t="shared" si="6"/>
        <v>316.17999999999995</v>
      </c>
      <c r="W38" s="100">
        <f t="shared" si="7"/>
        <v>25</v>
      </c>
    </row>
    <row r="39" spans="1:23" s="4" customFormat="1" ht="12.75">
      <c r="A39" s="142">
        <v>84</v>
      </c>
      <c r="B39" s="50" t="s">
        <v>62</v>
      </c>
      <c r="C39" s="52" t="s">
        <v>47</v>
      </c>
      <c r="D39" s="88">
        <v>500</v>
      </c>
      <c r="E39" s="89">
        <v>0</v>
      </c>
      <c r="F39" s="89">
        <v>0.05806712962962963</v>
      </c>
      <c r="G39" s="89">
        <v>0</v>
      </c>
      <c r="H39" s="90">
        <f t="shared" si="0"/>
        <v>0.05806712962962963</v>
      </c>
      <c r="I39" s="91">
        <f t="shared" si="1"/>
        <v>1</v>
      </c>
      <c r="J39" s="91">
        <f t="shared" si="2"/>
        <v>23</v>
      </c>
      <c r="K39" s="91">
        <f t="shared" si="3"/>
        <v>37</v>
      </c>
      <c r="L39" s="92">
        <f t="shared" si="4"/>
        <v>83.61666666666666</v>
      </c>
      <c r="M39" s="93">
        <v>20</v>
      </c>
      <c r="N39" s="94">
        <v>14</v>
      </c>
      <c r="O39" s="95">
        <v>25</v>
      </c>
      <c r="P39" s="96">
        <v>21</v>
      </c>
      <c r="Q39" s="93">
        <v>15</v>
      </c>
      <c r="R39" s="94">
        <v>18.49</v>
      </c>
      <c r="S39" s="95">
        <v>0</v>
      </c>
      <c r="T39" s="97">
        <v>0</v>
      </c>
      <c r="U39" s="98">
        <f t="shared" si="5"/>
        <v>197.10666666666668</v>
      </c>
      <c r="V39" s="99">
        <f t="shared" si="6"/>
        <v>302.8933333333333</v>
      </c>
      <c r="W39" s="100">
        <f t="shared" si="7"/>
        <v>26</v>
      </c>
    </row>
    <row r="40" spans="1:23" s="4" customFormat="1" ht="12.75">
      <c r="A40" s="142">
        <v>78</v>
      </c>
      <c r="B40" s="50" t="s">
        <v>57</v>
      </c>
      <c r="C40" s="52" t="s">
        <v>32</v>
      </c>
      <c r="D40" s="88">
        <v>500</v>
      </c>
      <c r="E40" s="89">
        <v>0</v>
      </c>
      <c r="F40" s="89">
        <v>0.0690162037037037</v>
      </c>
      <c r="G40" s="89">
        <v>0.0022337962962962967</v>
      </c>
      <c r="H40" s="90">
        <f t="shared" si="0"/>
        <v>0.0667824074074074</v>
      </c>
      <c r="I40" s="91">
        <f t="shared" si="1"/>
        <v>1</v>
      </c>
      <c r="J40" s="91">
        <f t="shared" si="2"/>
        <v>36</v>
      </c>
      <c r="K40" s="91">
        <f t="shared" si="3"/>
        <v>10</v>
      </c>
      <c r="L40" s="92">
        <f t="shared" si="4"/>
        <v>96.16666666666667</v>
      </c>
      <c r="M40" s="93">
        <v>30</v>
      </c>
      <c r="N40" s="94">
        <v>12</v>
      </c>
      <c r="O40" s="95">
        <v>25</v>
      </c>
      <c r="P40" s="96">
        <v>43</v>
      </c>
      <c r="Q40" s="93">
        <v>10</v>
      </c>
      <c r="R40" s="94">
        <v>18.4</v>
      </c>
      <c r="S40" s="95">
        <v>0</v>
      </c>
      <c r="T40" s="97">
        <v>2</v>
      </c>
      <c r="U40" s="98">
        <f t="shared" si="5"/>
        <v>236.5666666666667</v>
      </c>
      <c r="V40" s="99">
        <f t="shared" si="6"/>
        <v>263.4333333333333</v>
      </c>
      <c r="W40" s="100">
        <f t="shared" si="7"/>
        <v>27</v>
      </c>
    </row>
    <row r="41" spans="1:23" s="4" customFormat="1" ht="12.75">
      <c r="A41" s="143">
        <v>80</v>
      </c>
      <c r="B41" s="50" t="s">
        <v>45</v>
      </c>
      <c r="C41" s="52" t="s">
        <v>33</v>
      </c>
      <c r="D41" s="88">
        <v>500</v>
      </c>
      <c r="E41" s="89">
        <v>0</v>
      </c>
      <c r="F41" s="89">
        <v>0</v>
      </c>
      <c r="G41" s="89">
        <v>0</v>
      </c>
      <c r="H41" s="90">
        <f t="shared" si="0"/>
        <v>0</v>
      </c>
      <c r="I41" s="91">
        <f t="shared" si="1"/>
        <v>0</v>
      </c>
      <c r="J41" s="91">
        <f t="shared" si="2"/>
        <v>0</v>
      </c>
      <c r="K41" s="91">
        <f t="shared" si="3"/>
        <v>0</v>
      </c>
      <c r="L41" s="92">
        <f t="shared" si="4"/>
        <v>0</v>
      </c>
      <c r="M41" s="93">
        <v>0</v>
      </c>
      <c r="N41" s="94">
        <v>0</v>
      </c>
      <c r="O41" s="95">
        <v>0</v>
      </c>
      <c r="P41" s="96">
        <v>0</v>
      </c>
      <c r="Q41" s="93">
        <v>0</v>
      </c>
      <c r="R41" s="94">
        <v>0</v>
      </c>
      <c r="S41" s="95">
        <v>0</v>
      </c>
      <c r="T41" s="97">
        <v>0</v>
      </c>
      <c r="U41" s="98">
        <f t="shared" si="5"/>
        <v>0</v>
      </c>
      <c r="V41" s="99">
        <v>0</v>
      </c>
      <c r="W41" s="100">
        <f t="shared" si="7"/>
        <v>28</v>
      </c>
    </row>
  </sheetData>
  <sheetProtection selectLockedCells="1"/>
  <mergeCells count="8">
    <mergeCell ref="D7:O7"/>
    <mergeCell ref="D9:O9"/>
    <mergeCell ref="O11:P11"/>
    <mergeCell ref="M11:N11"/>
    <mergeCell ref="M12:N12"/>
    <mergeCell ref="Q12:R12"/>
    <mergeCell ref="O12:P12"/>
    <mergeCell ref="Q11:R11"/>
  </mergeCells>
  <printOptions/>
  <pageMargins left="0.15748031496062992" right="0.5905511811023623" top="0.4724409448818898" bottom="0.5511811023622047" header="0.15748031496062992" footer="0"/>
  <pageSetup fitToHeight="1" fitToWidth="1" horizontalDpi="300" verticalDpi="300" orientation="landscape" paperSize="9" scale="87" r:id="rId1"/>
  <ignoredErrors>
    <ignoredError sqref="W33 W34:W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nevenka</cp:lastModifiedBy>
  <cp:lastPrinted>2008-07-04T11:49:16Z</cp:lastPrinted>
  <dcterms:created xsi:type="dcterms:W3CDTF">2005-04-29T09:10:03Z</dcterms:created>
  <dcterms:modified xsi:type="dcterms:W3CDTF">2008-10-02T11:07:01Z</dcterms:modified>
  <cp:category/>
  <cp:version/>
  <cp:contentType/>
  <cp:contentStatus/>
</cp:coreProperties>
</file>